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'!$D$2:$D$109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'!$A$1:$BB$84</definedName>
  </definedNames>
  <calcPr calcId="124519"/>
</workbook>
</file>

<file path=xl/calcChain.xml><?xml version="1.0" encoding="utf-8"?>
<calcChain xmlns="http://schemas.openxmlformats.org/spreadsheetml/2006/main">
  <c r="AT68" i="13"/>
  <c r="E68" s="1"/>
  <c r="AY71"/>
  <c r="AT71"/>
  <c r="AO71"/>
  <c r="AJ71"/>
  <c r="AE71"/>
  <c r="Z71"/>
  <c r="E69"/>
  <c r="E72"/>
  <c r="W71"/>
  <c r="AY65"/>
  <c r="AT65"/>
  <c r="AO65"/>
  <c r="Z65"/>
  <c r="AJ65"/>
  <c r="AE65"/>
  <c r="E66"/>
  <c r="W65"/>
  <c r="F30"/>
  <c r="F31"/>
  <c r="F32"/>
  <c r="E30"/>
  <c r="E31"/>
  <c r="E32"/>
  <c r="AZ39"/>
  <c r="AW39"/>
  <c r="AR39"/>
  <c r="AM39"/>
  <c r="AH39"/>
  <c r="AC39"/>
  <c r="AY39"/>
  <c r="AT39"/>
  <c r="AO39"/>
  <c r="AJ39"/>
  <c r="AE39"/>
  <c r="Z39"/>
  <c r="X39"/>
  <c r="W39"/>
  <c r="E71" l="1"/>
  <c r="E65"/>
  <c r="E35"/>
  <c r="AW34" l="1"/>
  <c r="AZ33"/>
  <c r="BA33" s="1"/>
  <c r="AY33"/>
  <c r="AW33"/>
  <c r="AX33" s="1"/>
  <c r="AV33"/>
  <c r="AU33"/>
  <c r="AT33"/>
  <c r="AR33"/>
  <c r="AS33" s="1"/>
  <c r="AQ33"/>
  <c r="AP33"/>
  <c r="AO33"/>
  <c r="AM33"/>
  <c r="AN33" s="1"/>
  <c r="AL33"/>
  <c r="AK33"/>
  <c r="AJ33"/>
  <c r="AH33"/>
  <c r="AI33" s="1"/>
  <c r="AG33"/>
  <c r="AF33"/>
  <c r="AE33"/>
  <c r="AC33"/>
  <c r="AD33" s="1"/>
  <c r="AB33"/>
  <c r="AA33"/>
  <c r="Z33"/>
  <c r="X33"/>
  <c r="Y33" s="1"/>
  <c r="W33"/>
  <c r="U33"/>
  <c r="V33" s="1"/>
  <c r="T33"/>
  <c r="R33"/>
  <c r="S33" s="1"/>
  <c r="Q33"/>
  <c r="O33"/>
  <c r="P33" s="1"/>
  <c r="N33"/>
  <c r="L33"/>
  <c r="M33" s="1"/>
  <c r="K33"/>
  <c r="I33"/>
  <c r="J33" s="1"/>
  <c r="H33"/>
  <c r="AZ27"/>
  <c r="BA27" s="1"/>
  <c r="AY27"/>
  <c r="AW27"/>
  <c r="AX27" s="1"/>
  <c r="AV27"/>
  <c r="AU27"/>
  <c r="AT27"/>
  <c r="AR27"/>
  <c r="AS27" s="1"/>
  <c r="AQ27"/>
  <c r="AP27"/>
  <c r="AO27"/>
  <c r="AM27"/>
  <c r="AN27" s="1"/>
  <c r="AL27"/>
  <c r="AK27"/>
  <c r="AJ27"/>
  <c r="AH27"/>
  <c r="AI27" s="1"/>
  <c r="AG27"/>
  <c r="AF27"/>
  <c r="AE27"/>
  <c r="AC27"/>
  <c r="AD27" s="1"/>
  <c r="AB27"/>
  <c r="AA27"/>
  <c r="Z27"/>
  <c r="X27"/>
  <c r="Y27" s="1"/>
  <c r="W27"/>
  <c r="U27"/>
  <c r="V27" s="1"/>
  <c r="T27"/>
  <c r="R27"/>
  <c r="S27" s="1"/>
  <c r="Q27"/>
  <c r="O27"/>
  <c r="P27" s="1"/>
  <c r="N27"/>
  <c r="L27"/>
  <c r="M27" s="1"/>
  <c r="K27"/>
  <c r="I27"/>
  <c r="J27" s="1"/>
  <c r="H27"/>
  <c r="AZ72"/>
  <c r="AZ34" s="1"/>
  <c r="AZ24" s="1"/>
  <c r="AZ11" s="1"/>
  <c r="AW72"/>
  <c r="AR72"/>
  <c r="AR34" s="1"/>
  <c r="AR24" s="1"/>
  <c r="AR11" s="1"/>
  <c r="AM72"/>
  <c r="AM34" s="1"/>
  <c r="AM24" s="1"/>
  <c r="AM11" s="1"/>
  <c r="AH72"/>
  <c r="AH34" s="1"/>
  <c r="AH24" s="1"/>
  <c r="AH11" s="1"/>
  <c r="AC72"/>
  <c r="AC34" s="1"/>
  <c r="AC24" s="1"/>
  <c r="AC11" s="1"/>
  <c r="X72"/>
  <c r="U72"/>
  <c r="U34" s="1"/>
  <c r="R72"/>
  <c r="R34" s="1"/>
  <c r="R24" s="1"/>
  <c r="R11" s="1"/>
  <c r="O72"/>
  <c r="O34" s="1"/>
  <c r="L72"/>
  <c r="L34" s="1"/>
  <c r="L24" s="1"/>
  <c r="L11" s="1"/>
  <c r="K73"/>
  <c r="K35" s="1"/>
  <c r="N73"/>
  <c r="N35" s="1"/>
  <c r="Q73"/>
  <c r="Q35" s="1"/>
  <c r="T73"/>
  <c r="T35" s="1"/>
  <c r="W73"/>
  <c r="Z73"/>
  <c r="Z35" s="1"/>
  <c r="AE73"/>
  <c r="AJ73"/>
  <c r="AO73"/>
  <c r="AO35" s="1"/>
  <c r="AT73"/>
  <c r="E73" s="1"/>
  <c r="AY73"/>
  <c r="AY72"/>
  <c r="AY34" s="1"/>
  <c r="AT72"/>
  <c r="AT34" s="1"/>
  <c r="AO72"/>
  <c r="AO34" s="1"/>
  <c r="AJ72"/>
  <c r="AJ34" s="1"/>
  <c r="AE72"/>
  <c r="AE34" s="1"/>
  <c r="Z72"/>
  <c r="Z34" s="1"/>
  <c r="W72"/>
  <c r="W34" s="1"/>
  <c r="T72"/>
  <c r="T34" s="1"/>
  <c r="Q72"/>
  <c r="Q34" s="1"/>
  <c r="N72"/>
  <c r="N34" s="1"/>
  <c r="K72"/>
  <c r="K34" s="1"/>
  <c r="I72"/>
  <c r="I34" s="1"/>
  <c r="H73"/>
  <c r="H35" s="1"/>
  <c r="H72"/>
  <c r="H34" s="1"/>
  <c r="AZ70"/>
  <c r="AW70"/>
  <c r="AR70"/>
  <c r="AM70"/>
  <c r="AH70"/>
  <c r="AC70"/>
  <c r="X70"/>
  <c r="U70"/>
  <c r="R70"/>
  <c r="O70"/>
  <c r="L70"/>
  <c r="K70"/>
  <c r="N70"/>
  <c r="Q70"/>
  <c r="T70"/>
  <c r="W70"/>
  <c r="Z70"/>
  <c r="AE70"/>
  <c r="AJ70"/>
  <c r="AO70"/>
  <c r="AT70"/>
  <c r="AY70"/>
  <c r="AY69"/>
  <c r="AZ69"/>
  <c r="AW69"/>
  <c r="AR69"/>
  <c r="AM69"/>
  <c r="AH69"/>
  <c r="AC69"/>
  <c r="X69"/>
  <c r="U69"/>
  <c r="R69"/>
  <c r="O69"/>
  <c r="L69"/>
  <c r="AT69"/>
  <c r="AO69"/>
  <c r="AJ69"/>
  <c r="AE69"/>
  <c r="Z69"/>
  <c r="W69"/>
  <c r="T69"/>
  <c r="Q69"/>
  <c r="N69"/>
  <c r="K69"/>
  <c r="I70"/>
  <c r="I69"/>
  <c r="H70"/>
  <c r="H69"/>
  <c r="L67"/>
  <c r="L29" s="1"/>
  <c r="O67"/>
  <c r="O29" s="1"/>
  <c r="R67"/>
  <c r="R29" s="1"/>
  <c r="U67"/>
  <c r="U29" s="1"/>
  <c r="X67"/>
  <c r="X29" s="1"/>
  <c r="AC67"/>
  <c r="AC29" s="1"/>
  <c r="AH67"/>
  <c r="AH29" s="1"/>
  <c r="AM67"/>
  <c r="AM29" s="1"/>
  <c r="AR67"/>
  <c r="AR29" s="1"/>
  <c r="AW67"/>
  <c r="AW29" s="1"/>
  <c r="AZ67"/>
  <c r="AZ29" s="1"/>
  <c r="AZ66"/>
  <c r="AZ28" s="1"/>
  <c r="AW66"/>
  <c r="AW28" s="1"/>
  <c r="AR66"/>
  <c r="AR28" s="1"/>
  <c r="AM66"/>
  <c r="AM28" s="1"/>
  <c r="AH66"/>
  <c r="AH28" s="1"/>
  <c r="AC66"/>
  <c r="AC28" s="1"/>
  <c r="X66"/>
  <c r="X28" s="1"/>
  <c r="U66"/>
  <c r="U28" s="1"/>
  <c r="R66"/>
  <c r="R28" s="1"/>
  <c r="O66"/>
  <c r="O28" s="1"/>
  <c r="L66"/>
  <c r="L28" s="1"/>
  <c r="K67"/>
  <c r="K29" s="1"/>
  <c r="N67"/>
  <c r="N29" s="1"/>
  <c r="Q67"/>
  <c r="T67"/>
  <c r="W67"/>
  <c r="Z67"/>
  <c r="AE67"/>
  <c r="AJ67"/>
  <c r="AO67"/>
  <c r="AT67"/>
  <c r="AY67"/>
  <c r="AY66"/>
  <c r="AY28" s="1"/>
  <c r="AT66"/>
  <c r="AT28" s="1"/>
  <c r="AO66"/>
  <c r="AO28" s="1"/>
  <c r="AJ66"/>
  <c r="AJ28" s="1"/>
  <c r="AE66"/>
  <c r="AE28" s="1"/>
  <c r="Z66"/>
  <c r="Z28" s="1"/>
  <c r="W66"/>
  <c r="W28" s="1"/>
  <c r="T66"/>
  <c r="T28" s="1"/>
  <c r="Q66"/>
  <c r="Q28" s="1"/>
  <c r="N66"/>
  <c r="N28" s="1"/>
  <c r="K66"/>
  <c r="K28" s="1"/>
  <c r="I67"/>
  <c r="I66"/>
  <c r="H67"/>
  <c r="H66"/>
  <c r="AW24"/>
  <c r="AW11" s="1"/>
  <c r="U24"/>
  <c r="U11" s="1"/>
  <c r="O24"/>
  <c r="O11" s="1"/>
  <c r="K25"/>
  <c r="K12" s="1"/>
  <c r="N25"/>
  <c r="N12" s="1"/>
  <c r="Q25"/>
  <c r="Q12" s="1"/>
  <c r="T25"/>
  <c r="T12" s="1"/>
  <c r="W25"/>
  <c r="W12" s="1"/>
  <c r="Z25"/>
  <c r="Z12" s="1"/>
  <c r="AE25"/>
  <c r="AE12" s="1"/>
  <c r="AJ25"/>
  <c r="AJ12" s="1"/>
  <c r="AO25"/>
  <c r="AO12" s="1"/>
  <c r="AT25"/>
  <c r="AT12" s="1"/>
  <c r="AY25"/>
  <c r="AY12" s="1"/>
  <c r="AY24"/>
  <c r="AY11" s="1"/>
  <c r="AT24"/>
  <c r="AT11" s="1"/>
  <c r="AO24"/>
  <c r="AO11" s="1"/>
  <c r="AJ24"/>
  <c r="AJ11" s="1"/>
  <c r="AE24"/>
  <c r="AE11" s="1"/>
  <c r="Z24"/>
  <c r="Z11" s="1"/>
  <c r="W24"/>
  <c r="W11" s="1"/>
  <c r="T24"/>
  <c r="T11" s="1"/>
  <c r="Q24"/>
  <c r="Q11" s="1"/>
  <c r="N24"/>
  <c r="N11" s="1"/>
  <c r="K24"/>
  <c r="K11" s="1"/>
  <c r="I39"/>
  <c r="I29" s="1"/>
  <c r="F29" s="1"/>
  <c r="G37"/>
  <c r="I37"/>
  <c r="I23" s="1"/>
  <c r="J37"/>
  <c r="K37"/>
  <c r="L37"/>
  <c r="M37"/>
  <c r="N37"/>
  <c r="O37"/>
  <c r="O23" s="1"/>
  <c r="P37"/>
  <c r="Q37"/>
  <c r="R37"/>
  <c r="S37"/>
  <c r="T37"/>
  <c r="U37"/>
  <c r="U23" s="1"/>
  <c r="V37"/>
  <c r="W37"/>
  <c r="W61" s="1"/>
  <c r="X37"/>
  <c r="X61" s="1"/>
  <c r="Y37"/>
  <c r="Z37"/>
  <c r="AA37"/>
  <c r="AA23" s="1"/>
  <c r="AA10" s="1"/>
  <c r="AB37"/>
  <c r="AC37"/>
  <c r="AC23" s="1"/>
  <c r="AD37"/>
  <c r="AE37"/>
  <c r="AE61" s="1"/>
  <c r="AF37"/>
  <c r="AG37"/>
  <c r="AG61" s="1"/>
  <c r="AH37"/>
  <c r="AI37"/>
  <c r="AJ37"/>
  <c r="AK37"/>
  <c r="AK23" s="1"/>
  <c r="AK10" s="1"/>
  <c r="AL37"/>
  <c r="AM37"/>
  <c r="AM23" s="1"/>
  <c r="AN37"/>
  <c r="AO37"/>
  <c r="AO61" s="1"/>
  <c r="AP37"/>
  <c r="AQ37"/>
  <c r="AQ61" s="1"/>
  <c r="AR37"/>
  <c r="AS37"/>
  <c r="AT37"/>
  <c r="AU37"/>
  <c r="AU23" s="1"/>
  <c r="AU10" s="1"/>
  <c r="AV37"/>
  <c r="AW37"/>
  <c r="AW23" s="1"/>
  <c r="AX37"/>
  <c r="AY37"/>
  <c r="AY61" s="1"/>
  <c r="AZ37"/>
  <c r="BA37"/>
  <c r="I38"/>
  <c r="I28" s="1"/>
  <c r="H39"/>
  <c r="H29" s="1"/>
  <c r="H38"/>
  <c r="H28" s="1"/>
  <c r="E28" s="1"/>
  <c r="K23"/>
  <c r="K10" s="1"/>
  <c r="L23"/>
  <c r="N23"/>
  <c r="N10" s="1"/>
  <c r="Q23"/>
  <c r="Q10" s="1"/>
  <c r="R23"/>
  <c r="T23"/>
  <c r="T10" s="1"/>
  <c r="W23"/>
  <c r="W10" s="1"/>
  <c r="X23"/>
  <c r="Z23"/>
  <c r="Z10" s="1"/>
  <c r="AB23"/>
  <c r="AB10" s="1"/>
  <c r="AE23"/>
  <c r="AE10" s="1"/>
  <c r="AF23"/>
  <c r="AF10" s="1"/>
  <c r="AG23"/>
  <c r="AG10" s="1"/>
  <c r="AH23"/>
  <c r="AJ23"/>
  <c r="AJ10" s="1"/>
  <c r="AL23"/>
  <c r="AL10" s="1"/>
  <c r="AO23"/>
  <c r="AO10" s="1"/>
  <c r="AP23"/>
  <c r="AP10" s="1"/>
  <c r="AQ23"/>
  <c r="AQ10" s="1"/>
  <c r="AR23"/>
  <c r="AT23"/>
  <c r="AT10" s="1"/>
  <c r="AV23"/>
  <c r="AV10" s="1"/>
  <c r="AY23"/>
  <c r="AY10" s="1"/>
  <c r="AZ23"/>
  <c r="H71"/>
  <c r="I71"/>
  <c r="K71"/>
  <c r="L71"/>
  <c r="N71"/>
  <c r="O71"/>
  <c r="Q71"/>
  <c r="R71"/>
  <c r="T71"/>
  <c r="U71"/>
  <c r="X71"/>
  <c r="AA71"/>
  <c r="AB71"/>
  <c r="AC71"/>
  <c r="AF71"/>
  <c r="AG71"/>
  <c r="AH71"/>
  <c r="AK71"/>
  <c r="AL71"/>
  <c r="AM71"/>
  <c r="AP71"/>
  <c r="AQ71"/>
  <c r="AR71"/>
  <c r="AU71"/>
  <c r="AV71"/>
  <c r="AW71"/>
  <c r="AZ71"/>
  <c r="H68"/>
  <c r="I68"/>
  <c r="K68"/>
  <c r="L68"/>
  <c r="N68"/>
  <c r="O68"/>
  <c r="Q68"/>
  <c r="R68"/>
  <c r="T68"/>
  <c r="U68"/>
  <c r="W68"/>
  <c r="X68"/>
  <c r="Z68"/>
  <c r="AA68"/>
  <c r="AB68"/>
  <c r="AC68"/>
  <c r="AE68"/>
  <c r="AF68"/>
  <c r="AG68"/>
  <c r="AH68"/>
  <c r="AJ68"/>
  <c r="AK68"/>
  <c r="AL68"/>
  <c r="AM68"/>
  <c r="AO68"/>
  <c r="AP68"/>
  <c r="AQ68"/>
  <c r="AR68"/>
  <c r="AU68"/>
  <c r="AV68"/>
  <c r="AW68"/>
  <c r="AY68"/>
  <c r="AZ68"/>
  <c r="H65"/>
  <c r="I65"/>
  <c r="K65"/>
  <c r="L65"/>
  <c r="N65"/>
  <c r="O65"/>
  <c r="Q65"/>
  <c r="R65"/>
  <c r="T65"/>
  <c r="U65"/>
  <c r="X65"/>
  <c r="AA65"/>
  <c r="AB65"/>
  <c r="AC65"/>
  <c r="AF65"/>
  <c r="AG65"/>
  <c r="AH65"/>
  <c r="AK65"/>
  <c r="AL65"/>
  <c r="AM65"/>
  <c r="AP65"/>
  <c r="AQ65"/>
  <c r="AR65"/>
  <c r="AU65"/>
  <c r="AV65"/>
  <c r="AW65"/>
  <c r="AZ65"/>
  <c r="F67"/>
  <c r="F65"/>
  <c r="G61"/>
  <c r="I61"/>
  <c r="I73" s="1"/>
  <c r="I35" s="1"/>
  <c r="J61"/>
  <c r="K61"/>
  <c r="L61"/>
  <c r="L73" s="1"/>
  <c r="L35" s="1"/>
  <c r="L25" s="1"/>
  <c r="L12" s="1"/>
  <c r="M61"/>
  <c r="N61"/>
  <c r="O61"/>
  <c r="O73" s="1"/>
  <c r="O35" s="1"/>
  <c r="O25" s="1"/>
  <c r="O12" s="1"/>
  <c r="P61"/>
  <c r="Q61"/>
  <c r="R61"/>
  <c r="R73" s="1"/>
  <c r="R35" s="1"/>
  <c r="R25" s="1"/>
  <c r="R12" s="1"/>
  <c r="S61"/>
  <c r="T61"/>
  <c r="U61"/>
  <c r="Z61"/>
  <c r="AA61"/>
  <c r="AB61"/>
  <c r="AC61"/>
  <c r="AF61"/>
  <c r="AH61"/>
  <c r="AJ61"/>
  <c r="AK61"/>
  <c r="AL61"/>
  <c r="AM61"/>
  <c r="AP61"/>
  <c r="AR61"/>
  <c r="AT61"/>
  <c r="AU61"/>
  <c r="AV61"/>
  <c r="AW61"/>
  <c r="AZ61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 s="1"/>
  <c r="Z58"/>
  <c r="AA58"/>
  <c r="AB58"/>
  <c r="AC58"/>
  <c r="AD58"/>
  <c r="AE58"/>
  <c r="AF58"/>
  <c r="AG58"/>
  <c r="AH58"/>
  <c r="AJ58"/>
  <c r="AK58"/>
  <c r="AL58"/>
  <c r="AM58"/>
  <c r="AO58"/>
  <c r="AP58"/>
  <c r="AQ58"/>
  <c r="AR58"/>
  <c r="AS58"/>
  <c r="AT58"/>
  <c r="AU58"/>
  <c r="AV58"/>
  <c r="AW58"/>
  <c r="AX58" s="1"/>
  <c r="AY58"/>
  <c r="AZ58"/>
  <c r="BA58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Z55"/>
  <c r="AA55"/>
  <c r="AB55"/>
  <c r="AC55"/>
  <c r="AD55"/>
  <c r="AE55"/>
  <c r="AF55"/>
  <c r="AG55"/>
  <c r="AH55"/>
  <c r="AI55" s="1"/>
  <c r="AJ55"/>
  <c r="AK55"/>
  <c r="AL55"/>
  <c r="AM55"/>
  <c r="AN55" s="1"/>
  <c r="AO55"/>
  <c r="AP55"/>
  <c r="AQ55"/>
  <c r="AR55"/>
  <c r="AS55"/>
  <c r="AT55"/>
  <c r="AU55"/>
  <c r="AV55"/>
  <c r="AW55"/>
  <c r="AY55"/>
  <c r="AZ55"/>
  <c r="BA55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 s="1"/>
  <c r="Z52"/>
  <c r="AA52"/>
  <c r="AB52"/>
  <c r="AC52"/>
  <c r="AD52"/>
  <c r="AE52"/>
  <c r="AF52"/>
  <c r="AG52"/>
  <c r="AH52"/>
  <c r="AJ52"/>
  <c r="AK52"/>
  <c r="AL52"/>
  <c r="AM52"/>
  <c r="AO52"/>
  <c r="AP52"/>
  <c r="AQ52"/>
  <c r="AR52"/>
  <c r="AS52"/>
  <c r="AT52"/>
  <c r="AU52"/>
  <c r="AV52"/>
  <c r="AW52"/>
  <c r="AX52" s="1"/>
  <c r="AY52"/>
  <c r="AZ52"/>
  <c r="BA52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F44"/>
  <c r="F68" s="1"/>
  <c r="F45"/>
  <c r="F47"/>
  <c r="F33" s="1"/>
  <c r="F48"/>
  <c r="F50"/>
  <c r="F49" s="1"/>
  <c r="F51"/>
  <c r="F53"/>
  <c r="F52" s="1"/>
  <c r="F54"/>
  <c r="F56"/>
  <c r="F55" s="1"/>
  <c r="F57"/>
  <c r="F59"/>
  <c r="F58" s="1"/>
  <c r="F60"/>
  <c r="E44"/>
  <c r="E45"/>
  <c r="E47"/>
  <c r="E33" s="1"/>
  <c r="E48"/>
  <c r="E50"/>
  <c r="E49" s="1"/>
  <c r="E51"/>
  <c r="E53"/>
  <c r="E52" s="1"/>
  <c r="E54"/>
  <c r="E56"/>
  <c r="E57"/>
  <c r="E59"/>
  <c r="E60"/>
  <c r="F42"/>
  <c r="F40" s="1"/>
  <c r="F41"/>
  <c r="F27" s="1"/>
  <c r="E42"/>
  <c r="E41"/>
  <c r="E27" s="1"/>
  <c r="E39"/>
  <c r="F38"/>
  <c r="E38"/>
  <c r="E55" l="1"/>
  <c r="E58"/>
  <c r="E29"/>
  <c r="E67"/>
  <c r="E70"/>
  <c r="G68"/>
  <c r="AX23"/>
  <c r="AW10"/>
  <c r="AX10" s="1"/>
  <c r="AN23"/>
  <c r="AM10"/>
  <c r="AN10" s="1"/>
  <c r="AD23"/>
  <c r="AC10"/>
  <c r="AD10" s="1"/>
  <c r="V23"/>
  <c r="U10"/>
  <c r="V10" s="1"/>
  <c r="P23"/>
  <c r="O10"/>
  <c r="P10" s="1"/>
  <c r="I10"/>
  <c r="G33"/>
  <c r="F43"/>
  <c r="F46"/>
  <c r="BA61"/>
  <c r="AZ73"/>
  <c r="AZ35" s="1"/>
  <c r="AZ25" s="1"/>
  <c r="AZ12" s="1"/>
  <c r="AW73"/>
  <c r="AW35" s="1"/>
  <c r="AW25" s="1"/>
  <c r="AW12" s="1"/>
  <c r="AX61"/>
  <c r="AS61"/>
  <c r="AR73"/>
  <c r="AR35" s="1"/>
  <c r="AR25" s="1"/>
  <c r="AR12" s="1"/>
  <c r="AN61"/>
  <c r="AM73"/>
  <c r="AM35" s="1"/>
  <c r="AM25" s="1"/>
  <c r="AM12" s="1"/>
  <c r="AI61"/>
  <c r="AH73"/>
  <c r="AH35" s="1"/>
  <c r="AH25" s="1"/>
  <c r="AH12" s="1"/>
  <c r="AD61"/>
  <c r="AC73"/>
  <c r="AC35" s="1"/>
  <c r="AC25" s="1"/>
  <c r="AC12" s="1"/>
  <c r="Y61"/>
  <c r="X73"/>
  <c r="X35" s="1"/>
  <c r="X25" s="1"/>
  <c r="X12" s="1"/>
  <c r="V61"/>
  <c r="U73"/>
  <c r="U35" s="1"/>
  <c r="U25" s="1"/>
  <c r="U12" s="1"/>
  <c r="F71"/>
  <c r="F73"/>
  <c r="H63"/>
  <c r="F39"/>
  <c r="F37" s="1"/>
  <c r="F61" s="1"/>
  <c r="G27"/>
  <c r="E43"/>
  <c r="E46"/>
  <c r="AN52"/>
  <c r="AI52"/>
  <c r="AX55"/>
  <c r="Y55"/>
  <c r="AN58"/>
  <c r="AI58"/>
  <c r="G65"/>
  <c r="BA65"/>
  <c r="AX65"/>
  <c r="AS65"/>
  <c r="AN65"/>
  <c r="AI65"/>
  <c r="AD65"/>
  <c r="Y65"/>
  <c r="V65"/>
  <c r="S65"/>
  <c r="P65"/>
  <c r="M65"/>
  <c r="J65"/>
  <c r="BA68"/>
  <c r="AX68"/>
  <c r="AS68"/>
  <c r="AN68"/>
  <c r="AI68"/>
  <c r="AD68"/>
  <c r="Y68"/>
  <c r="V68"/>
  <c r="S68"/>
  <c r="P68"/>
  <c r="M68"/>
  <c r="J68"/>
  <c r="BA71"/>
  <c r="AX71"/>
  <c r="AS71"/>
  <c r="AN71"/>
  <c r="AI71"/>
  <c r="AD71"/>
  <c r="Y71"/>
  <c r="V71"/>
  <c r="S71"/>
  <c r="P71"/>
  <c r="M71"/>
  <c r="J71"/>
  <c r="AZ10"/>
  <c r="BA10" s="1"/>
  <c r="BA23"/>
  <c r="AR10"/>
  <c r="AS10" s="1"/>
  <c r="AS23"/>
  <c r="AH10"/>
  <c r="AI10" s="1"/>
  <c r="AI23"/>
  <c r="X10"/>
  <c r="Y10" s="1"/>
  <c r="Y23"/>
  <c r="R10"/>
  <c r="S10" s="1"/>
  <c r="S23"/>
  <c r="L10"/>
  <c r="M10" s="1"/>
  <c r="M23"/>
  <c r="F28"/>
  <c r="H37"/>
  <c r="H62"/>
  <c r="I62"/>
  <c r="I63"/>
  <c r="F63" s="1"/>
  <c r="F34"/>
  <c r="E34"/>
  <c r="F72"/>
  <c r="X34"/>
  <c r="X24" s="1"/>
  <c r="X11" s="1"/>
  <c r="F70"/>
  <c r="F69"/>
  <c r="F66"/>
  <c r="E40"/>
  <c r="E37"/>
  <c r="H24" l="1"/>
  <c r="E62"/>
  <c r="I25"/>
  <c r="I24"/>
  <c r="F62"/>
  <c r="H61"/>
  <c r="H23"/>
  <c r="H25"/>
  <c r="E63"/>
  <c r="G71"/>
  <c r="F35"/>
  <c r="F23"/>
  <c r="E23"/>
  <c r="E10" s="1"/>
  <c r="E6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H12" i="13" l="1"/>
  <c r="E25"/>
  <c r="I11"/>
  <c r="F11" s="1"/>
  <c r="F24"/>
  <c r="F10"/>
  <c r="G10" s="1"/>
  <c r="G23"/>
  <c r="H10"/>
  <c r="J10" s="1"/>
  <c r="J23"/>
  <c r="I12"/>
  <c r="F12" s="1"/>
  <c r="F25"/>
  <c r="H11"/>
  <c r="E11" s="1"/>
  <c r="E24"/>
  <c r="C14" i="8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<sst xmlns="http://schemas.openxmlformats.org/spreadsheetml/2006/main" count="728" uniqueCount="334">
  <si>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</si>
  <si>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</si>
  <si>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</si>
  <si>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</si>
  <si>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</si>
  <si>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</si>
  <si>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</si>
  <si>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</si>
  <si>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</si>
  <si>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</si>
  <si>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</si>
  <si>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</si>
  <si>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</si>
  <si>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</si>
  <si>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</si>
  <si>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</si>
  <si>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</si>
  <si>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</si>
  <si>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</si>
  <si>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</si>
  <si>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</si>
  <si>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</si>
  <si>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</si>
  <si>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</si>
  <si>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</si>
  <si>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</si>
  <si>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</si>
  <si>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</si>
  <si>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</si>
  <si>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</si>
  <si>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</si>
  <si>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</si>
  <si>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</si>
  <si>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</si>
  <si>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</si>
  <si>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</si>
  <si>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</si>
  <si>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</si>
  <si>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</si>
  <si>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</si>
  <si>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</si>
  <si>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</si>
  <si>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</si>
  <si>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</si>
  <si>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</si>
  <si>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</si>
  <si>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</si>
  <si>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</si>
  <si>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</si>
  <si>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</si>
  <si>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</si>
  <si>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</si>
  <si>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</si>
  <si>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</si>
  <si>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</si>
  <si>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</si>
  <si>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</si>
  <si>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</si>
  <si>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</si>
  <si>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</si>
  <si>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</si>
  <si>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</si>
  <si>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</si>
  <si>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</si>
  <si>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</si>
  <si>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</si>
  <si>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</si>
  <si>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</si>
  <si>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</si>
  <si>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</si>
  <si>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</si>
  <si>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</si>
  <si>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</si>
  <si>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</si>
  <si>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</si>
  <si>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</si>
  <si>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</si>
  <si>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</si>
  <si>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</si>
  <si>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</si>
  <si>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</si>
  <si>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</si>
  <si>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</si>
  <si>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</si>
  <si>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</si>
  <si>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</si>
  <si>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</si>
  <si>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</si>
  <si>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</si>
  <si>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</si>
  <si>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</si>
  <si>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</si>
  <si>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</si>
  <si>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</si>
  <si>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</si>
  <si>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</si>
  <si>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</si>
  <si>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</si>
  <si>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</si>
  <si>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</si>
  <si>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</si>
  <si>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</si>
  <si>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</si>
  <si>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</si>
  <si>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</si>
  <si>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</si>
  <si>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</si>
  <si>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</si>
  <si>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</si>
  <si>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</si>
  <si>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</si>
  <si>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</si>
  <si>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</si>
  <si>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</si>
  <si>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</si>
  <si>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</si>
  <si>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</si>
  <si>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</si>
  <si>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</si>
  <si>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</si>
  <si>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</si>
  <si>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</si>
  <si>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</si>
  <si>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</si>
  <si>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</si>
  <si>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</si>
  <si>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</si>
  <si>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</si>
  <si>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</si>
  <si>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</si>
  <si>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</si>
  <si>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</si>
  <si>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</si>
  <si>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</si>
  <si>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</si>
  <si>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</si>
  <si>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</si>
  <si>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</si>
  <si>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</si>
  <si>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</si>
  <si>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</si>
  <si>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</si>
  <si>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</si>
  <si>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</si>
  <si>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</si>
  <si>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</si>
  <si>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</si>
  <si>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</si>
  <si>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</si>
  <si>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</si>
  <si>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</si>
  <si>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</si>
  <si>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</si>
  <si>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</si>
  <si>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</si>
  <si>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</si>
  <si>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</si>
  <si>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</si>
  <si>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</si>
  <si>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</si>
  <si>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</si>
  <si>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</si>
  <si>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</si>
  <si>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</si>
  <si>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</si>
  <si>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</si>
  <si>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</si>
  <si>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</si>
  <si>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</si>
  <si>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</si>
  <si>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</si>
  <si>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</si>
  <si>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</si>
  <si>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</si>
  <si>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</si>
  <si>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</si>
  <si>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</si>
  <si>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</si>
  <si>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</si>
  <si>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</si>
  <si>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</si>
  <si>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</si>
  <si>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</si>
  <si>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</si>
  <si>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</si>
  <si>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</si>
  <si>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</si>
  <si>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</si>
  <si>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</si>
  <si>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</si>
  <si>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</si>
  <si>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</si>
  <si>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</si>
  <si>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</si>
  <si>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</si>
  <si>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</si>
  <si>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</si>
  <si>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</si>
  <si>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</si>
  <si>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</si>
  <si>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</si>
  <si>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</si>
  <si>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</si>
  <si>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</si>
  <si>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</si>
  <si>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</si>
  <si>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</si>
  <si>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</si>
  <si>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</si>
  <si>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</si>
  <si>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</si>
  <si>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</si>
  <si>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</si>
  <si>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</si>
  <si>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</si>
  <si>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</si>
  <si>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</si>
  <si>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</si>
  <si>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</si>
  <si>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</si>
  <si>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</si>
  <si>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</si>
  <si>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</si>
  <si>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</si>
  <si>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</si>
  <si>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</si>
  <si>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</si>
  <si>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</si>
  <si>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</si>
  <si>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</si>
  <si>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</si>
  <si>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</si>
  <si>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</si>
  <si>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</si>
  <si>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</si>
  <si>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</si>
  <si>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</si>
  <si>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</si>
  <si>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</si>
  <si>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</si>
  <si>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</si>
  <si>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</si>
  <si>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</si>
  <si>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</si>
  <si>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</si>
  <si>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</si>
  <si>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</si>
  <si>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</si>
  <si>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</si>
  <si>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</si>
  <si>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</si>
  <si>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</si>
  <si>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</si>
  <si>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</si>
  <si>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</si>
  <si>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</si>
  <si>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</si>
  <si>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</si>
  <si>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</si>
  <si>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</si>
  <si>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</si>
  <si>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</si>
  <si>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</si>
  <si>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</si>
  <si>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</si>
  <si>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</si>
  <si>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</si>
  <si>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</si>
  <si>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</si>
  <si>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</si>
  <si>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</si>
  <si>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</si>
  <si>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</si>
  <si>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</si>
  <si>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</si>
  <si>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</si>
  <si>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</si>
  <si>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Исполнитель: ФИО, должность, тел.: 8 (3466) _____________________________________</t>
  </si>
  <si>
    <t>Руководитель структурного подзразделения администрации района(муниципальго учреждения района______________________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</si>
  <si>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</si>
  <si>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</si>
  <si>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>(Ф.И.О. подпись)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</si>
  <si>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</si>
  <si>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</si>
  <si>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</si>
  <si>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</si>
  <si>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</si>
  <si>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</si>
  <si>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</si>
  <si>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</si>
  <si>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</si>
  <si>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</si>
  <si>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</si>
  <si>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</si>
  <si>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</si>
  <si>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</si>
  <si>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</si>
  <si>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</si>
  <si>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«Профилактика терроризма и экстремизма, укрепление межнационального и межконфессионального согласия в Нижневартовском районе»</t>
  </si>
  <si>
    <t>наименование нормативного правового акта об утверждении муниципальной программы дата, номер (постановление администрации района от 25.10.2018 №2421)</t>
  </si>
  <si>
    <t>Целевые показатели муниципальной программы «Профилактика терроризма и экстремизма, укрепление межнационального и межконфессионального согласия в Нижневартовском районе»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</si>
  <si>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«Профилактика терроризма и экстремизма, укрепление межнационального и межконфессионального согласия в Нижневартовском районе»                                                                                                 </t>
    </r>
  </si>
  <si>
    <t>Подпрограмма 1 "Профилактика терроризма в Нижневартовском районе"</t>
  </si>
  <si>
    <t>Подпрограмма 2 "Профилактика экстремизма, укрепление межнационального и межконфессионального согласия в Нижневартовском районе"</t>
  </si>
  <si>
    <t xml:space="preserve">Реализация мероприятий, направленных на воспитание толерантности, профилактика экстремистской деятельности, гармонизация межэтнических, межконфессиональных и межкультурных отношений
(показатель 1,2,3,4,5)
</t>
  </si>
  <si>
    <t>отдел по вопросам общественной безопасности администрации района /межведомственная комиссия по профилактике экстремизма</t>
  </si>
  <si>
    <t>Организация выпуска и распространение в образовательных и спортивных учреждениях района информационных материалов (стикеры, буклеты, листовки, плакаты и др.)</t>
  </si>
  <si>
    <t xml:space="preserve">Информационно-пропагандистское сопровождение антитеррористической деятельности, формирование негативного отношения населения к идеологии терроризма
(показатель 2,6)
</t>
  </si>
  <si>
    <t>отдел по вопросам общественной безопасности администрации района</t>
  </si>
  <si>
    <t xml:space="preserve">Обеспечение антитеррористической защищенности объектов
(показатель 2,6)
</t>
  </si>
  <si>
    <t>управление образования и молодежной политики администрации района, управление культуры администрации района, отдел по физической культуре и спорту администрации района</t>
  </si>
  <si>
    <t>управление образования и молодежной политики администрации района</t>
  </si>
  <si>
    <t>отдел по физической культуре и спорту администрации района</t>
  </si>
  <si>
    <t>Разработка и распространение методических и практических рекомендаций для преподавателей дошкольных и общеобразовательных учреждений, родителей по формированию у детей толерантных этнокультурных установок</t>
  </si>
  <si>
    <t>2.1.2.</t>
  </si>
  <si>
    <t>Организация социологического исследования по вопросам межнациональных отношений в школьной среде для выявления группировок по национальному признаку, участников неформальных молодежных объединений экстремистской направленности и принятия мер быстрого реагирования с целью повышения уровня культуры межнационального общения в современной школе</t>
  </si>
  <si>
    <t>2.1.3.</t>
  </si>
  <si>
    <t>2.1.4.</t>
  </si>
  <si>
    <t>Разработка и выпуск информационных буклетов и листовок, содержащих информацию о порядке приема иностранных граждан, лиц без гражданства в общеобразовательные учреждения района, информирование мигрантов о возможностях обучения русскому языку, повышение правовой грамотности, социальная и культурная адаптация мигрантов</t>
  </si>
  <si>
    <t>Организация работы по созданию и прокату видеороликов социальной рекламы, формирующей уважительное отношение к представителям различных национальностей, проживающих в районе, направленной на укрепление позитивного имиджа Нижневартовского района как территории дружбы народов</t>
  </si>
  <si>
    <t>2.1.5.</t>
  </si>
  <si>
    <t>Выпуск тематических рубрик и информационных материалов в печатных средствах массовой информации, посвященных истории, культуре и традициям народов, современной жизни национальных общин, в том числе публикаций для детей и молодежи, объединенных в социальный проект «Многонациональная Россия - многонациональный район»</t>
  </si>
  <si>
    <t>2.1.6.</t>
  </si>
  <si>
    <t xml:space="preserve">пресс-служба администрации района;
муниципальное бюджетное учреждение «Телевидение Нижневартовского района»
</t>
  </si>
  <si>
    <t xml:space="preserve">Соисполнитель 1 управление образования и молодежной политики администрации района
</t>
  </si>
  <si>
    <t xml:space="preserve">Соисполнитель 2 отдел по физической культуре и спорту администрации района
</t>
  </si>
  <si>
    <t xml:space="preserve">Соисполнитель 3 пресс-служба администрации района
</t>
  </si>
  <si>
    <t>Значение показателя на 2019год</t>
  </si>
  <si>
    <t>Численность участников мероприятий, направленных на этнокультурное развитие народов России, проживающих в районе (чел.)</t>
  </si>
  <si>
    <t>Количество участников мероприятий, направленных на укрепление общероссийского гражданского единства (чел.)</t>
  </si>
  <si>
    <t>Доля граждан, положительно оценивающих состояние межнациональных отношений  в районе(%)</t>
  </si>
  <si>
    <t>Количество межнациональных (межэтнических) и межконфессиональных конфликтов</t>
  </si>
  <si>
    <t>Доля граждан, положительно оценивающих состояние межконфессиональных отношений в районе  (%)</t>
  </si>
  <si>
    <t>Доля обеспеченности средствами антитеррористической защищенности объектов, находящихся в муниципальной собственности района (%)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</si>
</sst>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0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6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169" fontId="3" fillId="0" borderId="5" xfId="2" applyNumberFormat="1" applyFont="1" applyBorder="1" applyAlignment="1">
      <alignment horizontal="center" vertical="top" wrapText="1"/>
    </xf>
    <xf numFmtId="169" fontId="3" fillId="0" borderId="33" xfId="2" applyNumberFormat="1" applyFont="1" applyBorder="1" applyAlignment="1">
      <alignment horizontal="center" vertical="top" wrapText="1"/>
    </xf>
    <xf numFmtId="170" fontId="3" fillId="0" borderId="33" xfId="2" applyNumberFormat="1" applyFont="1" applyBorder="1" applyAlignment="1">
      <alignment horizontal="center" vertical="top" wrapText="1"/>
    </xf>
    <xf numFmtId="3" fontId="3" fillId="0" borderId="64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69" fontId="3" fillId="0" borderId="1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3" borderId="0" xfId="0" applyNumberFormat="1" applyFont="1" applyFill="1" applyAlignment="1">
      <alignment horizontal="center"/>
    </xf>
    <xf numFmtId="0" fontId="27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0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center" vertical="center"/>
    </xf>
    <xf numFmtId="0" fontId="31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2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1" xfId="0" applyFont="1" applyBorder="1"/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15" fillId="0" borderId="1" xfId="0" applyFont="1" applyBorder="1" applyAlignment="1">
      <alignment vertical="top" wrapText="1"/>
    </xf>
    <xf numFmtId="2" fontId="24" fillId="0" borderId="1" xfId="0" applyNumberFormat="1" applyFont="1" applyBorder="1" applyAlignment="1">
      <alignment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39" xfId="2" applyNumberFormat="1" applyFont="1" applyFill="1" applyBorder="1" applyAlignment="1" applyProtection="1">
      <alignment horizontal="right" vertical="top" wrapText="1"/>
    </xf>
    <xf numFmtId="2" fontId="19" fillId="0" borderId="48" xfId="2" applyNumberFormat="1" applyFont="1" applyFill="1" applyBorder="1" applyAlignment="1" applyProtection="1">
      <alignment horizontal="right" vertical="top" wrapText="1"/>
    </xf>
    <xf numFmtId="2" fontId="19" fillId="0" borderId="47" xfId="2" applyNumberFormat="1" applyFont="1" applyFill="1" applyBorder="1" applyAlignment="1" applyProtection="1">
      <alignment horizontal="right" vertical="top" wrapText="1"/>
    </xf>
    <xf numFmtId="2" fontId="19" fillId="0" borderId="40" xfId="2" applyNumberFormat="1" applyFont="1" applyFill="1" applyBorder="1" applyAlignment="1" applyProtection="1">
      <alignment horizontal="right" vertical="top" wrapText="1"/>
    </xf>
    <xf numFmtId="2" fontId="19" fillId="0" borderId="52" xfId="2" applyNumberFormat="1" applyFont="1" applyFill="1" applyBorder="1" applyAlignment="1" applyProtection="1">
      <alignment horizontal="right" vertical="top" wrapText="1"/>
    </xf>
    <xf numFmtId="2" fontId="15" fillId="0" borderId="5" xfId="0" applyNumberFormat="1" applyFont="1" applyBorder="1" applyAlignment="1">
      <alignment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30" xfId="2" applyNumberFormat="1" applyFont="1" applyFill="1" applyBorder="1" applyAlignment="1" applyProtection="1">
      <alignment horizontal="right" vertical="top" wrapText="1"/>
    </xf>
    <xf numFmtId="2" fontId="19" fillId="0" borderId="58" xfId="2" applyNumberFormat="1" applyFont="1" applyFill="1" applyBorder="1" applyAlignment="1" applyProtection="1">
      <alignment horizontal="right" vertical="top" wrapText="1"/>
    </xf>
    <xf numFmtId="2" fontId="19" fillId="0" borderId="36" xfId="2" applyNumberFormat="1" applyFont="1" applyFill="1" applyBorder="1" applyAlignment="1" applyProtection="1">
      <alignment horizontal="right" vertical="top" wrapText="1"/>
    </xf>
    <xf numFmtId="2" fontId="19" fillId="0" borderId="60" xfId="2" applyNumberFormat="1" applyFont="1" applyFill="1" applyBorder="1" applyAlignment="1" applyProtection="1">
      <alignment horizontal="right" vertical="top" wrapText="1"/>
    </xf>
    <xf numFmtId="2" fontId="19" fillId="0" borderId="29" xfId="2" applyNumberFormat="1" applyFont="1" applyFill="1" applyBorder="1" applyAlignment="1" applyProtection="1">
      <alignment horizontal="right" vertical="top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56" xfId="2" applyNumberFormat="1" applyFont="1" applyFill="1" applyBorder="1" applyAlignment="1" applyProtection="1">
      <alignment horizontal="right" vertical="top" wrapText="1"/>
    </xf>
    <xf numFmtId="2" fontId="18" fillId="0" borderId="37" xfId="2" applyNumberFormat="1" applyFont="1" applyFill="1" applyBorder="1" applyAlignment="1" applyProtection="1">
      <alignment horizontal="right" vertical="top" wrapText="1"/>
    </xf>
    <xf numFmtId="2" fontId="18" fillId="0" borderId="51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24" fillId="0" borderId="1" xfId="0" applyNumberFormat="1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vertical="top" wrapText="1"/>
    </xf>
    <xf numFmtId="2" fontId="24" fillId="0" borderId="1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vertical="top" wrapText="1"/>
    </xf>
    <xf numFmtId="2" fontId="15" fillId="0" borderId="8" xfId="0" applyNumberFormat="1" applyFont="1" applyBorder="1" applyAlignment="1">
      <alignment vertical="top" wrapText="1"/>
    </xf>
    <xf numFmtId="2" fontId="18" fillId="0" borderId="1" xfId="0" applyNumberFormat="1" applyFont="1" applyFill="1" applyBorder="1" applyAlignment="1" applyProtection="1">
      <alignment horizontal="left" vertical="center" wrapText="1"/>
    </xf>
    <xf numFmtId="0" fontId="19" fillId="4" borderId="14" xfId="0" applyNumberFormat="1" applyFont="1" applyFill="1" applyBorder="1" applyAlignment="1" applyProtection="1">
      <alignment horizontal="center" vertical="center" wrapText="1"/>
    </xf>
    <xf numFmtId="2" fontId="19" fillId="4" borderId="41" xfId="2" applyNumberFormat="1" applyFont="1" applyFill="1" applyBorder="1" applyAlignment="1" applyProtection="1">
      <alignment horizontal="right" vertical="top" wrapText="1"/>
    </xf>
    <xf numFmtId="2" fontId="19" fillId="4" borderId="54" xfId="2" applyNumberFormat="1" applyFont="1" applyFill="1" applyBorder="1" applyAlignment="1" applyProtection="1">
      <alignment horizontal="right" vertical="top" wrapText="1"/>
    </xf>
    <xf numFmtId="2" fontId="18" fillId="4" borderId="4" xfId="2" applyNumberFormat="1" applyFont="1" applyFill="1" applyBorder="1" applyAlignment="1" applyProtection="1">
      <alignment horizontal="right" vertical="top" wrapText="1"/>
    </xf>
    <xf numFmtId="2" fontId="19" fillId="4" borderId="34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9" fillId="4" borderId="39" xfId="2" applyNumberFormat="1" applyFont="1" applyFill="1" applyBorder="1" applyAlignment="1" applyProtection="1">
      <alignment horizontal="right" vertical="top" wrapText="1"/>
    </xf>
    <xf numFmtId="2" fontId="19" fillId="4" borderId="10" xfId="2" applyNumberFormat="1" applyFont="1" applyFill="1" applyBorder="1" applyAlignment="1" applyProtection="1">
      <alignment horizontal="right" vertical="top" wrapText="1"/>
    </xf>
    <xf numFmtId="0" fontId="19" fillId="4" borderId="35" xfId="0" applyNumberFormat="1" applyFont="1" applyFill="1" applyBorder="1" applyAlignment="1" applyProtection="1">
      <alignment horizontal="center" vertical="center" wrapText="1"/>
    </xf>
    <xf numFmtId="2" fontId="19" fillId="4" borderId="42" xfId="2" applyNumberFormat="1" applyFont="1" applyFill="1" applyBorder="1" applyAlignment="1" applyProtection="1">
      <alignment horizontal="right" vertical="top" wrapText="1"/>
    </xf>
    <xf numFmtId="2" fontId="19" fillId="4" borderId="30" xfId="2" applyNumberFormat="1" applyFont="1" applyFill="1" applyBorder="1" applyAlignment="1" applyProtection="1">
      <alignment horizontal="right" vertical="top" wrapText="1"/>
    </xf>
    <xf numFmtId="0" fontId="19" fillId="4" borderId="53" xfId="0" applyNumberFormat="1" applyFont="1" applyFill="1" applyBorder="1" applyAlignment="1" applyProtection="1">
      <alignment horizontal="center" vertical="center" wrapText="1"/>
    </xf>
    <xf numFmtId="2" fontId="18" fillId="4" borderId="2" xfId="2" applyNumberFormat="1" applyFont="1" applyFill="1" applyBorder="1" applyAlignment="1" applyProtection="1">
      <alignment horizontal="right" vertical="top" wrapText="1"/>
    </xf>
    <xf numFmtId="2" fontId="19" fillId="4" borderId="45" xfId="2" applyNumberFormat="1" applyFont="1" applyFill="1" applyBorder="1" applyAlignment="1" applyProtection="1">
      <alignment horizontal="right" vertical="top" wrapText="1"/>
    </xf>
    <xf numFmtId="2" fontId="19" fillId="4" borderId="59" xfId="2" applyNumberFormat="1" applyFont="1" applyFill="1" applyBorder="1" applyAlignment="1" applyProtection="1">
      <alignment horizontal="right" vertical="top" wrapText="1"/>
    </xf>
    <xf numFmtId="2" fontId="18" fillId="4" borderId="44" xfId="2" applyNumberFormat="1" applyFont="1" applyFill="1" applyBorder="1" applyAlignment="1" applyProtection="1">
      <alignment horizontal="right" vertical="top" wrapText="1"/>
    </xf>
    <xf numFmtId="2" fontId="18" fillId="4" borderId="55" xfId="2" applyNumberFormat="1" applyFont="1" applyFill="1" applyBorder="1" applyAlignment="1" applyProtection="1">
      <alignment horizontal="right" vertical="top" wrapText="1"/>
    </xf>
    <xf numFmtId="2" fontId="19" fillId="4" borderId="36" xfId="2" applyNumberFormat="1" applyFont="1" applyFill="1" applyBorder="1" applyAlignment="1" applyProtection="1">
      <alignment horizontal="right" vertical="top" wrapText="1"/>
    </xf>
    <xf numFmtId="2" fontId="18" fillId="4" borderId="37" xfId="2" applyNumberFormat="1" applyFont="1" applyFill="1" applyBorder="1" applyAlignment="1" applyProtection="1">
      <alignment horizontal="right" vertical="top" wrapText="1"/>
    </xf>
    <xf numFmtId="2" fontId="19" fillId="4" borderId="40" xfId="2" applyNumberFormat="1" applyFont="1" applyFill="1" applyBorder="1" applyAlignment="1" applyProtection="1">
      <alignment horizontal="right" vertical="top" wrapText="1"/>
    </xf>
    <xf numFmtId="2" fontId="19" fillId="4" borderId="29" xfId="2" applyNumberFormat="1" applyFont="1" applyFill="1" applyBorder="1" applyAlignment="1" applyProtection="1">
      <alignment horizontal="right" vertical="top" wrapText="1"/>
    </xf>
    <xf numFmtId="0" fontId="19" fillId="5" borderId="35" xfId="0" applyNumberFormat="1" applyFont="1" applyFill="1" applyBorder="1" applyAlignment="1" applyProtection="1">
      <alignment horizontal="center" vertical="center" wrapText="1"/>
    </xf>
    <xf numFmtId="2" fontId="19" fillId="5" borderId="39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9" fillId="5" borderId="10" xfId="2" applyNumberFormat="1" applyFont="1" applyFill="1" applyBorder="1" applyAlignment="1" applyProtection="1">
      <alignment horizontal="right" vertical="top" wrapText="1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2" fontId="18" fillId="5" borderId="2" xfId="2" applyNumberFormat="1" applyFont="1" applyFill="1" applyBorder="1" applyAlignment="1" applyProtection="1">
      <alignment horizontal="right" vertical="top" wrapText="1"/>
    </xf>
    <xf numFmtId="2" fontId="19" fillId="5" borderId="42" xfId="2" applyNumberFormat="1" applyFont="1" applyFill="1" applyBorder="1" applyAlignment="1" applyProtection="1">
      <alignment horizontal="right" vertical="top" wrapText="1"/>
    </xf>
    <xf numFmtId="2" fontId="19" fillId="5" borderId="30" xfId="2" applyNumberFormat="1" applyFont="1" applyFill="1" applyBorder="1" applyAlignment="1" applyProtection="1">
      <alignment horizontal="right" vertical="top" wrapText="1"/>
    </xf>
    <xf numFmtId="2" fontId="19" fillId="5" borderId="52" xfId="2" applyNumberFormat="1" applyFont="1" applyFill="1" applyBorder="1" applyAlignment="1" applyProtection="1">
      <alignment horizontal="right" vertical="top" wrapText="1"/>
    </xf>
    <xf numFmtId="2" fontId="19" fillId="5" borderId="60" xfId="2" applyNumberFormat="1" applyFont="1" applyFill="1" applyBorder="1" applyAlignment="1" applyProtection="1">
      <alignment horizontal="right" vertical="top" wrapText="1"/>
    </xf>
    <xf numFmtId="2" fontId="18" fillId="5" borderId="51" xfId="2" applyNumberFormat="1" applyFont="1" applyFill="1" applyBorder="1" applyAlignment="1" applyProtection="1">
      <alignment horizontal="right" vertical="top" wrapText="1"/>
    </xf>
    <xf numFmtId="0" fontId="19" fillId="5" borderId="25" xfId="0" applyNumberFormat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168" fontId="18" fillId="6" borderId="1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0" fontId="3" fillId="0" borderId="0" xfId="0" applyNumberFormat="1" applyFont="1" applyFill="1" applyAlignment="1" applyProtection="1">
      <alignment horizontal="right" vertical="center"/>
    </xf>
    <xf numFmtId="10" fontId="16" fillId="0" borderId="0" xfId="0" applyNumberFormat="1" applyFont="1" applyFill="1" applyBorder="1" applyAlignment="1" applyProtection="1">
      <alignment horizontal="justify" vertical="top" wrapText="1"/>
    </xf>
    <xf numFmtId="10" fontId="20" fillId="0" borderId="0" xfId="0" applyNumberFormat="1" applyFont="1" applyFill="1" applyBorder="1" applyAlignment="1" applyProtection="1">
      <alignment horizontal="left" wrapText="1"/>
    </xf>
    <xf numFmtId="10" fontId="20" fillId="0" borderId="0" xfId="0" applyNumberFormat="1" applyFont="1" applyFill="1" applyBorder="1" applyAlignment="1" applyProtection="1">
      <alignment horizontal="left"/>
    </xf>
    <xf numFmtId="10" fontId="20" fillId="0" borderId="0" xfId="0" applyNumberFormat="1" applyFont="1" applyFill="1" applyAlignment="1" applyProtection="1">
      <alignment horizontal="right" vertical="center"/>
    </xf>
    <xf numFmtId="10" fontId="3" fillId="0" borderId="0" xfId="0" applyNumberFormat="1" applyFont="1" applyFill="1" applyAlignment="1" applyProtection="1">
      <alignment vertical="center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20" fillId="0" borderId="0" xfId="0" applyNumberFormat="1" applyFont="1" applyFill="1" applyAlignment="1" applyProtection="1">
      <alignment vertical="center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168" fontId="19" fillId="6" borderId="39" xfId="2" applyNumberFormat="1" applyFont="1" applyFill="1" applyBorder="1" applyAlignment="1" applyProtection="1">
      <alignment horizontal="right" vertical="top" wrapText="1"/>
    </xf>
    <xf numFmtId="10" fontId="19" fillId="6" borderId="39" xfId="2" applyNumberFormat="1" applyFont="1" applyFill="1" applyBorder="1" applyAlignment="1" applyProtection="1">
      <alignment horizontal="right" vertical="top" wrapText="1"/>
    </xf>
    <xf numFmtId="10" fontId="20" fillId="0" borderId="0" xfId="2" applyNumberFormat="1" applyFont="1" applyFill="1" applyBorder="1" applyAlignment="1" applyProtection="1">
      <alignment vertical="center" wrapText="1"/>
    </xf>
    <xf numFmtId="10" fontId="3" fillId="0" borderId="0" xfId="2" applyNumberFormat="1" applyFont="1" applyFill="1" applyBorder="1" applyAlignment="1" applyProtection="1">
      <alignment vertical="center" wrapText="1"/>
    </xf>
    <xf numFmtId="10" fontId="3" fillId="0" borderId="0" xfId="0" applyNumberFormat="1" applyFont="1" applyFill="1" applyBorder="1" applyAlignment="1" applyProtection="1">
      <alignment horizontal="center" vertical="top"/>
    </xf>
    <xf numFmtId="10" fontId="3" fillId="0" borderId="0" xfId="0" applyNumberFormat="1" applyFont="1" applyFill="1" applyBorder="1" applyAlignment="1" applyProtection="1">
      <alignment vertical="center"/>
    </xf>
    <xf numFmtId="10" fontId="3" fillId="0" borderId="23" xfId="0" applyNumberFormat="1" applyFont="1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left" wrapText="1"/>
    </xf>
    <xf numFmtId="10" fontId="3" fillId="0" borderId="0" xfId="0" applyNumberFormat="1" applyFont="1" applyFill="1" applyBorder="1" applyAlignment="1" applyProtection="1">
      <alignment horizontal="left"/>
    </xf>
    <xf numFmtId="0" fontId="24" fillId="0" borderId="10" xfId="0" applyFont="1" applyBorder="1" applyAlignment="1">
      <alignment vertical="top" wrapText="1"/>
    </xf>
    <xf numFmtId="0" fontId="3" fillId="0" borderId="1" xfId="0" applyFont="1" applyFill="1" applyBorder="1" applyAlignment="1" applyProtection="1">
      <alignment vertical="center"/>
    </xf>
    <xf numFmtId="0" fontId="18" fillId="6" borderId="1" xfId="0" applyFont="1" applyFill="1" applyBorder="1" applyAlignment="1" applyProtection="1">
      <alignment horizontal="left" vertical="top" wrapText="1"/>
    </xf>
    <xf numFmtId="2" fontId="18" fillId="6" borderId="10" xfId="0" applyNumberFormat="1" applyFont="1" applyFill="1" applyBorder="1" applyAlignment="1" applyProtection="1">
      <alignment horizontal="left" vertical="top" wrapText="1"/>
    </xf>
    <xf numFmtId="2" fontId="18" fillId="6" borderId="2" xfId="2" applyNumberFormat="1" applyFont="1" applyFill="1" applyBorder="1" applyAlignment="1" applyProtection="1">
      <alignment horizontal="right" vertical="top" wrapText="1"/>
    </xf>
    <xf numFmtId="2" fontId="18" fillId="6" borderId="50" xfId="0" applyNumberFormat="1" applyFont="1" applyFill="1" applyBorder="1" applyAlignment="1" applyProtection="1">
      <alignment horizontal="left" vertical="top" wrapText="1"/>
    </xf>
    <xf numFmtId="2" fontId="18" fillId="6" borderId="11" xfId="2" applyNumberFormat="1" applyFont="1" applyFill="1" applyBorder="1" applyAlignment="1" applyProtection="1">
      <alignment horizontal="right" vertical="top" wrapText="1"/>
    </xf>
    <xf numFmtId="2" fontId="18" fillId="6" borderId="33" xfId="2" applyNumberFormat="1" applyFont="1" applyFill="1" applyBorder="1" applyAlignment="1" applyProtection="1">
      <alignment horizontal="right" vertical="top" wrapText="1"/>
    </xf>
    <xf numFmtId="2" fontId="19" fillId="6" borderId="39" xfId="2" applyNumberFormat="1" applyFont="1" applyFill="1" applyBorder="1" applyAlignment="1" applyProtection="1">
      <alignment horizontal="right" vertical="top" wrapText="1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2" fontId="19" fillId="5" borderId="1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3" fillId="5" borderId="0" xfId="0" applyNumberFormat="1" applyFont="1" applyFill="1" applyAlignment="1" applyProtection="1">
      <alignment vertical="center"/>
    </xf>
    <xf numFmtId="2" fontId="19" fillId="5" borderId="1" xfId="0" applyNumberFormat="1" applyFont="1" applyFill="1" applyBorder="1" applyAlignment="1" applyProtection="1">
      <alignment horizontal="center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vertical="center"/>
    </xf>
    <xf numFmtId="2" fontId="20" fillId="5" borderId="0" xfId="0" applyNumberFormat="1" applyFont="1" applyFill="1" applyAlignment="1" applyProtection="1">
      <alignment vertical="center"/>
    </xf>
    <xf numFmtId="2" fontId="3" fillId="4" borderId="0" xfId="0" applyNumberFormat="1" applyFont="1" applyFill="1" applyAlignment="1" applyProtection="1">
      <alignment vertical="center"/>
    </xf>
    <xf numFmtId="2" fontId="19" fillId="4" borderId="4" xfId="0" applyNumberFormat="1" applyFont="1" applyFill="1" applyBorder="1" applyAlignment="1" applyProtection="1">
      <alignment horizontal="center" vertical="top" wrapText="1"/>
    </xf>
    <xf numFmtId="2" fontId="20" fillId="4" borderId="0" xfId="0" applyNumberFormat="1" applyFont="1" applyFill="1" applyAlignment="1" applyProtection="1">
      <alignment vertical="center"/>
    </xf>
    <xf numFmtId="2" fontId="19" fillId="4" borderId="1" xfId="0" applyNumberFormat="1" applyFont="1" applyFill="1" applyBorder="1" applyAlignment="1" applyProtection="1">
      <alignment horizontal="center" vertical="top" wrapText="1"/>
    </xf>
    <xf numFmtId="2" fontId="19" fillId="4" borderId="0" xfId="0" applyNumberFormat="1" applyFont="1" applyFill="1" applyBorder="1" applyAlignment="1" applyProtection="1">
      <alignment horizontal="center" vertical="top" wrapText="1"/>
    </xf>
    <xf numFmtId="2" fontId="19" fillId="4" borderId="9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Alignment="1" applyProtection="1">
      <alignment horizontal="right" vertical="center"/>
    </xf>
    <xf numFmtId="2" fontId="20" fillId="0" borderId="0" xfId="0" applyNumberFormat="1" applyFont="1" applyFill="1" applyAlignment="1" applyProtection="1">
      <alignment horizontal="right" vertical="center"/>
    </xf>
    <xf numFmtId="2" fontId="19" fillId="5" borderId="29" xfId="2" applyNumberFormat="1" applyFont="1" applyFill="1" applyBorder="1" applyAlignment="1" applyProtection="1">
      <alignment horizontal="right" vertical="top" wrapText="1"/>
    </xf>
    <xf numFmtId="2" fontId="20" fillId="0" borderId="0" xfId="2" applyNumberFormat="1" applyFont="1" applyFill="1" applyBorder="1" applyAlignment="1" applyProtection="1">
      <alignment vertical="center" wrapText="1"/>
    </xf>
    <xf numFmtId="2" fontId="20" fillId="4" borderId="0" xfId="2" applyNumberFormat="1" applyFont="1" applyFill="1" applyBorder="1" applyAlignment="1" applyProtection="1">
      <alignment vertical="center" wrapText="1"/>
    </xf>
    <xf numFmtId="2" fontId="20" fillId="5" borderId="0" xfId="2" applyNumberFormat="1" applyFont="1" applyFill="1" applyBorder="1" applyAlignment="1" applyProtection="1">
      <alignment vertical="center" wrapText="1"/>
    </xf>
    <xf numFmtId="2" fontId="3" fillId="4" borderId="0" xfId="2" applyNumberFormat="1" applyFont="1" applyFill="1" applyBorder="1" applyAlignment="1" applyProtection="1">
      <alignment vertical="center" wrapText="1"/>
    </xf>
    <xf numFmtId="2" fontId="3" fillId="5" borderId="0" xfId="2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Alignment="1" applyProtection="1">
      <alignment vertical="center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5" xfId="0" applyNumberFormat="1" applyFont="1" applyFill="1" applyBorder="1" applyAlignment="1" applyProtection="1">
      <alignment horizontal="center" vertical="top" wrapText="1"/>
    </xf>
    <xf numFmtId="2" fontId="19" fillId="5" borderId="45" xfId="2" applyNumberFormat="1" applyFont="1" applyFill="1" applyBorder="1" applyAlignment="1" applyProtection="1">
      <alignment horizontal="right" vertical="top" wrapText="1"/>
    </xf>
    <xf numFmtId="2" fontId="3" fillId="0" borderId="0" xfId="2" applyNumberFormat="1" applyFont="1" applyFill="1" applyBorder="1" applyAlignment="1" applyProtection="1">
      <alignment vertical="center" wrapText="1"/>
    </xf>
    <xf numFmtId="2" fontId="19" fillId="0" borderId="49" xfId="0" applyNumberFormat="1" applyFont="1" applyFill="1" applyBorder="1" applyAlignment="1" applyProtection="1">
      <alignment horizontal="center" vertical="top" wrapText="1"/>
    </xf>
    <xf numFmtId="2" fontId="19" fillId="5" borderId="59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5" borderId="0" xfId="0" applyNumberFormat="1" applyFont="1" applyFill="1" applyBorder="1" applyAlignment="1" applyProtection="1">
      <alignment horizontal="center" vertical="top"/>
    </xf>
    <xf numFmtId="2" fontId="3" fillId="4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3" fillId="5" borderId="0" xfId="0" applyNumberFormat="1" applyFont="1" applyFill="1" applyBorder="1" applyAlignment="1" applyProtection="1">
      <alignment vertical="center"/>
    </xf>
    <xf numFmtId="2" fontId="3" fillId="4" borderId="23" xfId="0" applyNumberFormat="1" applyFont="1" applyFill="1" applyBorder="1" applyAlignment="1" applyProtection="1">
      <alignment vertical="center"/>
    </xf>
    <xf numFmtId="2" fontId="3" fillId="5" borderId="23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vertical="center"/>
    </xf>
    <xf numFmtId="2" fontId="20" fillId="4" borderId="0" xfId="0" applyNumberFormat="1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2" fontId="3" fillId="3" borderId="0" xfId="0" applyNumberFormat="1" applyFont="1" applyFill="1" applyAlignment="1" applyProtection="1">
      <alignment horizontal="right" vertical="center"/>
    </xf>
    <xf numFmtId="10" fontId="3" fillId="3" borderId="0" xfId="0" applyNumberFormat="1" applyFont="1" applyFill="1" applyAlignment="1" applyProtection="1">
      <alignment horizontal="right" vertical="center"/>
    </xf>
    <xf numFmtId="2" fontId="3" fillId="3" borderId="0" xfId="0" applyNumberFormat="1" applyFont="1" applyFill="1" applyAlignment="1" applyProtection="1">
      <alignment vertical="center"/>
    </xf>
    <xf numFmtId="10" fontId="3" fillId="3" borderId="0" xfId="0" applyNumberFormat="1" applyFont="1" applyFill="1" applyAlignment="1" applyProtection="1">
      <alignment vertical="center"/>
    </xf>
    <xf numFmtId="0" fontId="20" fillId="3" borderId="0" xfId="0" applyFont="1" applyFill="1" applyBorder="1" applyAlignment="1" applyProtection="1">
      <alignment horizontal="right" vertical="center"/>
    </xf>
    <xf numFmtId="0" fontId="15" fillId="0" borderId="65" xfId="0" applyFont="1" applyBorder="1" applyAlignment="1">
      <alignment horizontal="center" wrapText="1"/>
    </xf>
    <xf numFmtId="0" fontId="15" fillId="0" borderId="66" xfId="0" applyFont="1" applyBorder="1" applyAlignment="1">
      <alignment horizontal="center" wrapText="1"/>
    </xf>
    <xf numFmtId="2" fontId="18" fillId="6" borderId="1" xfId="0" applyNumberFormat="1" applyFont="1" applyFill="1" applyBorder="1" applyAlignment="1" applyProtection="1">
      <alignment horizontal="left" vertical="center" wrapText="1"/>
    </xf>
    <xf numFmtId="2" fontId="18" fillId="6" borderId="5" xfId="0" applyNumberFormat="1" applyFont="1" applyFill="1" applyBorder="1" applyAlignment="1" applyProtection="1">
      <alignment horizontal="left" vertical="center" wrapText="1"/>
    </xf>
    <xf numFmtId="10" fontId="18" fillId="6" borderId="33" xfId="2" applyNumberFormat="1" applyFont="1" applyFill="1" applyBorder="1" applyAlignment="1" applyProtection="1">
      <alignment horizontal="right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164" fontId="31" fillId="0" borderId="21" xfId="0" applyNumberFormat="1" applyFont="1" applyFill="1" applyBorder="1" applyAlignment="1" applyProtection="1">
      <alignment horizontal="justify" vertical="top" wrapText="1"/>
    </xf>
    <xf numFmtId="164" fontId="18" fillId="0" borderId="24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43" xfId="0" applyNumberFormat="1" applyFont="1" applyFill="1" applyBorder="1" applyAlignment="1" applyProtection="1">
      <alignment horizontal="left" vertical="top"/>
    </xf>
    <xf numFmtId="164" fontId="19" fillId="0" borderId="28" xfId="0" applyNumberFormat="1" applyFont="1" applyFill="1" applyBorder="1" applyAlignment="1" applyProtection="1">
      <alignment horizontal="left" vertical="top" wrapText="1"/>
    </xf>
    <xf numFmtId="164" fontId="19" fillId="0" borderId="29" xfId="0" applyNumberFormat="1" applyFont="1" applyFill="1" applyBorder="1" applyAlignment="1" applyProtection="1">
      <alignment horizontal="left" vertical="top" wrapText="1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19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8" xfId="0" applyNumberFormat="1" applyFont="1" applyFill="1" applyBorder="1" applyAlignment="1" applyProtection="1">
      <alignment horizontal="center" vertical="center" wrapText="1"/>
    </xf>
    <xf numFmtId="2" fontId="19" fillId="0" borderId="27" xfId="0" applyNumberFormat="1" applyFont="1" applyFill="1" applyBorder="1" applyAlignment="1" applyProtection="1">
      <alignment horizontal="center" vertical="center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left" vertical="top" wrapText="1"/>
    </xf>
    <xf numFmtId="2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/>
    </xf>
    <xf numFmtId="2" fontId="19" fillId="0" borderId="8" xfId="0" applyNumberFormat="1" applyFont="1" applyFill="1" applyBorder="1" applyAlignment="1" applyProtection="1">
      <alignment horizontal="center" vertical="top"/>
    </xf>
    <xf numFmtId="2" fontId="18" fillId="0" borderId="26" xfId="0" applyNumberFormat="1" applyFont="1" applyFill="1" applyBorder="1" applyAlignment="1" applyProtection="1">
      <alignment horizontal="center" vertical="center"/>
    </xf>
    <xf numFmtId="2" fontId="18" fillId="0" borderId="7" xfId="0" applyNumberFormat="1" applyFont="1" applyFill="1" applyBorder="1" applyAlignment="1" applyProtection="1">
      <alignment horizontal="center" vertical="center"/>
    </xf>
    <xf numFmtId="2" fontId="18" fillId="0" borderId="46" xfId="0" applyNumberFormat="1" applyFont="1" applyFill="1" applyBorder="1" applyAlignment="1" applyProtection="1">
      <alignment horizontal="center" vertical="center"/>
    </xf>
    <xf numFmtId="2" fontId="19" fillId="0" borderId="18" xfId="0" applyNumberFormat="1" applyFont="1" applyFill="1" applyBorder="1" applyAlignment="1" applyProtection="1">
      <alignment horizontal="center" vertical="top" wrapText="1"/>
    </xf>
    <xf numFmtId="2" fontId="19" fillId="0" borderId="27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2" fontId="15" fillId="0" borderId="4" xfId="0" applyNumberFormat="1" applyFont="1" applyFill="1" applyBorder="1" applyAlignment="1">
      <alignment vertical="top"/>
    </xf>
    <xf numFmtId="2" fontId="15" fillId="0" borderId="7" xfId="0" applyNumberFormat="1" applyFont="1" applyFill="1" applyBorder="1" applyAlignment="1">
      <alignment vertical="top"/>
    </xf>
    <xf numFmtId="2" fontId="15" fillId="0" borderId="2" xfId="0" applyNumberFormat="1" applyFont="1" applyFill="1" applyBorder="1" applyAlignment="1">
      <alignment vertical="top"/>
    </xf>
    <xf numFmtId="2" fontId="19" fillId="0" borderId="29" xfId="0" applyNumberFormat="1" applyFont="1" applyFill="1" applyBorder="1" applyAlignment="1" applyProtection="1">
      <alignment horizontal="left" vertical="top" wrapText="1"/>
    </xf>
    <xf numFmtId="2" fontId="19" fillId="0" borderId="30" xfId="0" applyNumberFormat="1" applyFont="1" applyFill="1" applyBorder="1" applyAlignment="1" applyProtection="1">
      <alignment horizontal="left" vertical="top" wrapText="1"/>
    </xf>
    <xf numFmtId="2" fontId="19" fillId="0" borderId="0" xfId="0" applyNumberFormat="1" applyFont="1" applyFill="1" applyBorder="1" applyAlignment="1" applyProtection="1">
      <alignment horizontal="left" vertical="top" wrapText="1"/>
    </xf>
    <xf numFmtId="2" fontId="19" fillId="0" borderId="15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 applyAlignment="1">
      <alignment horizontal="left" vertical="top" wrapText="1"/>
    </xf>
    <xf numFmtId="2" fontId="0" fillId="0" borderId="30" xfId="0" applyNumberFormat="1" applyFill="1" applyBorder="1" applyAlignment="1">
      <alignment horizontal="left" vertical="top" wrapText="1"/>
    </xf>
    <xf numFmtId="2" fontId="0" fillId="0" borderId="0" xfId="0" applyNumberFormat="1" applyFill="1" applyAlignment="1">
      <alignment horizontal="left" vertical="top" wrapText="1"/>
    </xf>
    <xf numFmtId="2" fontId="0" fillId="0" borderId="15" xfId="0" applyNumberFormat="1" applyFill="1" applyBorder="1" applyAlignment="1">
      <alignment horizontal="left" vertical="top" wrapText="1"/>
    </xf>
    <xf numFmtId="2" fontId="18" fillId="0" borderId="20" xfId="0" applyNumberFormat="1" applyFont="1" applyFill="1" applyBorder="1" applyAlignment="1" applyProtection="1">
      <alignment horizontal="left" vertical="top" wrapText="1"/>
    </xf>
    <xf numFmtId="2" fontId="18" fillId="0" borderId="21" xfId="0" applyNumberFormat="1" applyFont="1" applyFill="1" applyBorder="1" applyAlignment="1" applyProtection="1">
      <alignment horizontal="left" vertical="top" wrapText="1"/>
    </xf>
    <xf numFmtId="2" fontId="18" fillId="0" borderId="22" xfId="0" applyNumberFormat="1" applyFont="1" applyFill="1" applyBorder="1" applyAlignment="1" applyProtection="1">
      <alignment horizontal="left" vertical="top" wrapText="1"/>
    </xf>
    <xf numFmtId="2" fontId="18" fillId="0" borderId="19" xfId="0" applyNumberFormat="1" applyFont="1" applyFill="1" applyBorder="1" applyAlignment="1" applyProtection="1">
      <alignment horizontal="left" vertical="top" wrapText="1"/>
    </xf>
    <xf numFmtId="2" fontId="18" fillId="0" borderId="0" xfId="0" applyNumberFormat="1" applyFont="1" applyFill="1" applyBorder="1" applyAlignment="1" applyProtection="1">
      <alignment horizontal="left" vertical="top" wrapText="1"/>
    </xf>
    <xf numFmtId="0" fontId="22" fillId="3" borderId="0" xfId="0" applyFont="1" applyFill="1" applyAlignment="1" applyProtection="1">
      <alignment horizontal="center" vertical="top" wrapText="1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27" xfId="0" applyNumberFormat="1" applyFont="1" applyFill="1" applyBorder="1" applyAlignment="1" applyProtection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center" vertical="center" wrapText="1"/>
    </xf>
    <xf numFmtId="164" fontId="19" fillId="0" borderId="50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center" wrapText="1"/>
    </xf>
    <xf numFmtId="164" fontId="19" fillId="0" borderId="21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top" wrapText="1"/>
    </xf>
    <xf numFmtId="164" fontId="19" fillId="0" borderId="21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29" xfId="0" applyNumberFormat="1" applyFont="1" applyFill="1" applyBorder="1" applyAlignment="1" applyProtection="1">
      <alignment horizontal="center" vertical="top" wrapText="1"/>
    </xf>
    <xf numFmtId="164" fontId="19" fillId="0" borderId="30" xfId="0" applyNumberFormat="1" applyFont="1" applyFill="1" applyBorder="1" applyAlignment="1" applyProtection="1">
      <alignment horizontal="center" vertical="top" wrapText="1"/>
    </xf>
    <xf numFmtId="2" fontId="19" fillId="0" borderId="34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/>
    <xf numFmtId="2" fontId="0" fillId="0" borderId="30" xfId="0" applyNumberFormat="1" applyFill="1" applyBorder="1"/>
    <xf numFmtId="2" fontId="0" fillId="0" borderId="9" xfId="0" applyNumberFormat="1" applyFill="1" applyBorder="1"/>
    <xf numFmtId="2" fontId="0" fillId="0" borderId="0" xfId="0" applyNumberFormat="1" applyFill="1"/>
    <xf numFmtId="2" fontId="0" fillId="0" borderId="15" xfId="0" applyNumberFormat="1" applyFill="1" applyBorder="1"/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ill="1" applyAlignment="1">
      <alignment horizontal="justify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28" xfId="0" applyNumberFormat="1" applyFont="1" applyFill="1" applyBorder="1" applyAlignment="1" applyProtection="1">
      <alignment horizontal="left" vertical="top" wrapText="1"/>
    </xf>
    <xf numFmtId="2" fontId="0" fillId="0" borderId="19" xfId="0" applyNumberFormat="1" applyFill="1" applyBorder="1"/>
    <xf numFmtId="2" fontId="0" fillId="0" borderId="8" xfId="0" applyNumberFormat="1" applyBorder="1"/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9" fillId="0" borderId="0" xfId="0" applyFont="1" applyFill="1" applyBorder="1" applyAlignment="1" applyProtection="1">
      <alignment horizontal="left"/>
    </xf>
    <xf numFmtId="0" fontId="24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28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53" t="s">
        <v>39</v>
      </c>
      <c r="B1" s="354"/>
      <c r="C1" s="355" t="s">
        <v>40</v>
      </c>
      <c r="D1" s="347" t="s">
        <v>44</v>
      </c>
      <c r="E1" s="348"/>
      <c r="F1" s="349"/>
      <c r="G1" s="347" t="s">
        <v>17</v>
      </c>
      <c r="H1" s="348"/>
      <c r="I1" s="349"/>
      <c r="J1" s="347" t="s">
        <v>18</v>
      </c>
      <c r="K1" s="348"/>
      <c r="L1" s="349"/>
      <c r="M1" s="347" t="s">
        <v>22</v>
      </c>
      <c r="N1" s="348"/>
      <c r="O1" s="349"/>
      <c r="P1" s="350" t="s">
        <v>23</v>
      </c>
      <c r="Q1" s="351"/>
      <c r="R1" s="347" t="s">
        <v>24</v>
      </c>
      <c r="S1" s="348"/>
      <c r="T1" s="349"/>
      <c r="U1" s="347" t="s">
        <v>25</v>
      </c>
      <c r="V1" s="348"/>
      <c r="W1" s="349"/>
      <c r="X1" s="350" t="s">
        <v>26</v>
      </c>
      <c r="Y1" s="352"/>
      <c r="Z1" s="351"/>
      <c r="AA1" s="350" t="s">
        <v>27</v>
      </c>
      <c r="AB1" s="351"/>
      <c r="AC1" s="347" t="s">
        <v>28</v>
      </c>
      <c r="AD1" s="348"/>
      <c r="AE1" s="349"/>
      <c r="AF1" s="347" t="s">
        <v>29</v>
      </c>
      <c r="AG1" s="348"/>
      <c r="AH1" s="349"/>
      <c r="AI1" s="347" t="s">
        <v>30</v>
      </c>
      <c r="AJ1" s="348"/>
      <c r="AK1" s="349"/>
      <c r="AL1" s="350" t="s">
        <v>31</v>
      </c>
      <c r="AM1" s="351"/>
      <c r="AN1" s="347" t="s">
        <v>32</v>
      </c>
      <c r="AO1" s="348"/>
      <c r="AP1" s="349"/>
      <c r="AQ1" s="347" t="s">
        <v>33</v>
      </c>
      <c r="AR1" s="348"/>
      <c r="AS1" s="349"/>
      <c r="AT1" s="347" t="s">
        <v>34</v>
      </c>
      <c r="AU1" s="348"/>
      <c r="AV1" s="349"/>
    </row>
    <row r="2" spans="1:48" ht="39" customHeight="1">
      <c r="A2" s="354"/>
      <c r="B2" s="354"/>
      <c r="C2" s="35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55" t="s">
        <v>82</v>
      </c>
      <c r="B3" s="35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55"/>
      <c r="B4" s="35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55"/>
      <c r="B5" s="35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55"/>
      <c r="B6" s="35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55"/>
      <c r="B7" s="35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55"/>
      <c r="B8" s="35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55"/>
      <c r="B9" s="35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56" t="s">
        <v>57</v>
      </c>
      <c r="B1" s="356"/>
      <c r="C1" s="356"/>
      <c r="D1" s="356"/>
      <c r="E1" s="356"/>
    </row>
    <row r="2" spans="1:5">
      <c r="A2" s="12"/>
      <c r="B2" s="12"/>
      <c r="C2" s="12"/>
      <c r="D2" s="12"/>
      <c r="E2" s="12"/>
    </row>
    <row r="3" spans="1:5">
      <c r="A3" s="357" t="s">
        <v>129</v>
      </c>
      <c r="B3" s="357"/>
      <c r="C3" s="357"/>
      <c r="D3" s="357"/>
      <c r="E3" s="357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58" t="s">
        <v>78</v>
      </c>
      <c r="B26" s="358"/>
      <c r="C26" s="358"/>
      <c r="D26" s="358"/>
      <c r="E26" s="358"/>
    </row>
    <row r="27" spans="1:5">
      <c r="A27" s="28"/>
      <c r="B27" s="28"/>
      <c r="C27" s="28"/>
      <c r="D27" s="28"/>
      <c r="E27" s="28"/>
    </row>
    <row r="28" spans="1:5">
      <c r="A28" s="358" t="s">
        <v>79</v>
      </c>
      <c r="B28" s="358"/>
      <c r="C28" s="358"/>
      <c r="D28" s="358"/>
      <c r="E28" s="358"/>
    </row>
    <row r="29" spans="1:5">
      <c r="A29" s="358"/>
      <c r="B29" s="358"/>
      <c r="C29" s="358"/>
      <c r="D29" s="358"/>
      <c r="E29" s="35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81" t="s">
        <v>45</v>
      </c>
      <c r="C3" s="38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69" t="s">
        <v>1</v>
      </c>
      <c r="B5" s="36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69"/>
      <c r="B6" s="36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69"/>
      <c r="B7" s="36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69" t="s">
        <v>3</v>
      </c>
      <c r="B8" s="36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2" t="s">
        <v>204</v>
      </c>
      <c r="N8" s="383"/>
      <c r="O8" s="384"/>
      <c r="P8" s="56"/>
      <c r="Q8" s="56"/>
    </row>
    <row r="9" spans="1:256" ht="33.75" customHeight="1">
      <c r="A9" s="369"/>
      <c r="B9" s="36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69" t="s">
        <v>4</v>
      </c>
      <c r="B10" s="36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69"/>
      <c r="B11" s="36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69" t="s">
        <v>5</v>
      </c>
      <c r="B12" s="36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69"/>
      <c r="B13" s="36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69" t="s">
        <v>9</v>
      </c>
      <c r="B14" s="36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69"/>
      <c r="B15" s="36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65"/>
      <c r="AJ16" s="365"/>
      <c r="AK16" s="365"/>
      <c r="AZ16" s="365"/>
      <c r="BA16" s="365"/>
      <c r="BB16" s="365"/>
      <c r="BQ16" s="365"/>
      <c r="BR16" s="365"/>
      <c r="BS16" s="365"/>
      <c r="CH16" s="365"/>
      <c r="CI16" s="365"/>
      <c r="CJ16" s="365"/>
      <c r="CY16" s="365"/>
      <c r="CZ16" s="365"/>
      <c r="DA16" s="365"/>
      <c r="DP16" s="365"/>
      <c r="DQ16" s="365"/>
      <c r="DR16" s="365"/>
      <c r="EG16" s="365"/>
      <c r="EH16" s="365"/>
      <c r="EI16" s="365"/>
      <c r="EX16" s="365"/>
      <c r="EY16" s="365"/>
      <c r="EZ16" s="365"/>
      <c r="FO16" s="365"/>
      <c r="FP16" s="365"/>
      <c r="FQ16" s="365"/>
      <c r="GF16" s="365"/>
      <c r="GG16" s="365"/>
      <c r="GH16" s="365"/>
      <c r="GW16" s="365"/>
      <c r="GX16" s="365"/>
      <c r="GY16" s="365"/>
      <c r="HN16" s="365"/>
      <c r="HO16" s="365"/>
      <c r="HP16" s="365"/>
      <c r="IE16" s="365"/>
      <c r="IF16" s="365"/>
      <c r="IG16" s="365"/>
      <c r="IV16" s="365"/>
    </row>
    <row r="17" spans="1:17" ht="320.25" customHeight="1">
      <c r="A17" s="369" t="s">
        <v>6</v>
      </c>
      <c r="B17" s="36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69"/>
      <c r="B18" s="36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69" t="s">
        <v>7</v>
      </c>
      <c r="B19" s="36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69"/>
      <c r="B20" s="36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69" t="s">
        <v>8</v>
      </c>
      <c r="B21" s="36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69"/>
      <c r="B22" s="36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74" t="s">
        <v>14</v>
      </c>
      <c r="B23" s="37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75"/>
      <c r="B24" s="37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73" t="s">
        <v>15</v>
      </c>
      <c r="B25" s="37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73"/>
      <c r="B26" s="37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69" t="s">
        <v>93</v>
      </c>
      <c r="B31" s="36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69"/>
      <c r="B32" s="36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69" t="s">
        <v>95</v>
      </c>
      <c r="B34" s="36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69"/>
      <c r="B35" s="36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78" t="s">
        <v>97</v>
      </c>
      <c r="B36" s="37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79"/>
      <c r="B37" s="37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69" t="s">
        <v>99</v>
      </c>
      <c r="B39" s="36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66" t="s">
        <v>246</v>
      </c>
      <c r="I39" s="367"/>
      <c r="J39" s="367"/>
      <c r="K39" s="367"/>
      <c r="L39" s="367"/>
      <c r="M39" s="367"/>
      <c r="N39" s="367"/>
      <c r="O39" s="368"/>
      <c r="P39" s="55" t="s">
        <v>188</v>
      </c>
      <c r="Q39" s="56"/>
    </row>
    <row r="40" spans="1:17" ht="39.9" customHeight="1">
      <c r="A40" s="369" t="s">
        <v>10</v>
      </c>
      <c r="B40" s="36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69" t="s">
        <v>100</v>
      </c>
      <c r="B41" s="36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69"/>
      <c r="B42" s="36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69" t="s">
        <v>102</v>
      </c>
      <c r="B43" s="36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1" t="s">
        <v>191</v>
      </c>
      <c r="H43" s="362"/>
      <c r="I43" s="362"/>
      <c r="J43" s="362"/>
      <c r="K43" s="362"/>
      <c r="L43" s="362"/>
      <c r="M43" s="362"/>
      <c r="N43" s="362"/>
      <c r="O43" s="363"/>
      <c r="P43" s="56"/>
      <c r="Q43" s="56"/>
    </row>
    <row r="44" spans="1:17" ht="39.9" customHeight="1">
      <c r="A44" s="369"/>
      <c r="B44" s="36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69" t="s">
        <v>104</v>
      </c>
      <c r="B45" s="36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69" t="s">
        <v>12</v>
      </c>
      <c r="B46" s="36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76" t="s">
        <v>107</v>
      </c>
      <c r="B47" s="37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77"/>
      <c r="B48" s="37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76" t="s">
        <v>108</v>
      </c>
      <c r="B49" s="37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77"/>
      <c r="B50" s="37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69" t="s">
        <v>110</v>
      </c>
      <c r="B51" s="36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69"/>
      <c r="B52" s="36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69" t="s">
        <v>113</v>
      </c>
      <c r="B53" s="36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69"/>
      <c r="B54" s="36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69" t="s">
        <v>114</v>
      </c>
      <c r="B55" s="36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69"/>
      <c r="B56" s="36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69" t="s">
        <v>116</v>
      </c>
      <c r="B57" s="364" t="s">
        <v>117</v>
      </c>
      <c r="C57" s="53" t="s">
        <v>20</v>
      </c>
      <c r="D57" s="93" t="s">
        <v>234</v>
      </c>
      <c r="E57" s="92"/>
      <c r="F57" s="92" t="s">
        <v>235</v>
      </c>
      <c r="G57" s="385" t="s">
        <v>232</v>
      </c>
      <c r="H57" s="385"/>
      <c r="I57" s="92" t="s">
        <v>236</v>
      </c>
      <c r="J57" s="92" t="s">
        <v>237</v>
      </c>
      <c r="K57" s="382" t="s">
        <v>238</v>
      </c>
      <c r="L57" s="383"/>
      <c r="M57" s="383"/>
      <c r="N57" s="383"/>
      <c r="O57" s="384"/>
      <c r="P57" s="88" t="s">
        <v>198</v>
      </c>
      <c r="Q57" s="56"/>
    </row>
    <row r="58" spans="1:17" ht="39.9" customHeight="1">
      <c r="A58" s="369"/>
      <c r="B58" s="36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74" t="s">
        <v>119</v>
      </c>
      <c r="B59" s="374" t="s">
        <v>118</v>
      </c>
      <c r="C59" s="37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80"/>
      <c r="B60" s="380"/>
      <c r="C60" s="38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80"/>
      <c r="B61" s="380"/>
      <c r="C61" s="37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75"/>
      <c r="B62" s="37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69" t="s">
        <v>120</v>
      </c>
      <c r="B63" s="36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69"/>
      <c r="B64" s="36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73" t="s">
        <v>122</v>
      </c>
      <c r="B65" s="37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73"/>
      <c r="B66" s="37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69" t="s">
        <v>124</v>
      </c>
      <c r="B67" s="36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69"/>
      <c r="B68" s="36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76" t="s">
        <v>126</v>
      </c>
      <c r="B69" s="37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77"/>
      <c r="B70" s="37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59" t="s">
        <v>254</v>
      </c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60" t="s">
        <v>215</v>
      </c>
      <c r="C79" s="360"/>
      <c r="D79" s="360"/>
      <c r="E79" s="36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09"/>
  <sheetViews>
    <sheetView tabSelected="1" view="pageBreakPreview" zoomScale="70" zoomScaleSheetLayoutView="70" workbookViewId="0">
      <selection activeCell="A36" sqref="A36:BB36"/>
    </sheetView>
  </sheetViews>
  <sheetFormatPr defaultColWidth="9.109375" defaultRowHeight="13.2"/>
  <cols>
    <col min="1" max="1" width="8" style="101" customWidth="1"/>
    <col min="2" max="2" width="21.88671875" style="101" customWidth="1"/>
    <col min="3" max="3" width="13.33203125" style="101" customWidth="1"/>
    <col min="4" max="4" width="20.6640625" style="104" customWidth="1"/>
    <col min="5" max="5" width="12.88671875" style="309" customWidth="1"/>
    <col min="6" max="6" width="12.44140625" style="309" customWidth="1"/>
    <col min="7" max="7" width="8.5546875" style="262" customWidth="1"/>
    <col min="8" max="8" width="0.109375" style="303" hidden="1" customWidth="1"/>
    <col min="9" max="9" width="6.88671875" style="295" hidden="1" customWidth="1"/>
    <col min="10" max="10" width="8.6640625" style="267" hidden="1" customWidth="1"/>
    <col min="11" max="11" width="7.5546875" style="303" hidden="1" customWidth="1"/>
    <col min="12" max="12" width="6.88671875" style="295" hidden="1" customWidth="1"/>
    <col min="13" max="13" width="7" style="267" hidden="1" customWidth="1"/>
    <col min="14" max="14" width="8.33203125" style="303" hidden="1" customWidth="1"/>
    <col min="15" max="15" width="8.33203125" style="295" hidden="1" customWidth="1"/>
    <col min="16" max="16" width="8.44140625" style="267" hidden="1" customWidth="1"/>
    <col min="17" max="17" width="9.109375" style="303" customWidth="1"/>
    <col min="18" max="18" width="8.6640625" style="295" customWidth="1"/>
    <col min="19" max="19" width="7" style="267" customWidth="1"/>
    <col min="20" max="20" width="8.44140625" style="303" customWidth="1"/>
    <col min="21" max="21" width="8.109375" style="295" customWidth="1"/>
    <col min="22" max="22" width="7.5546875" style="267" customWidth="1"/>
    <col min="23" max="23" width="7.33203125" style="303" customWidth="1"/>
    <col min="24" max="24" width="7.6640625" style="295" customWidth="1"/>
    <col min="25" max="25" width="7.6640625" style="267" customWidth="1"/>
    <col min="26" max="26" width="7.33203125" style="303" customWidth="1"/>
    <col min="27" max="27" width="5.88671875" style="317" hidden="1" customWidth="1"/>
    <col min="28" max="28" width="6.88671875" style="317" hidden="1" customWidth="1"/>
    <col min="29" max="29" width="6.88671875" style="295" customWidth="1"/>
    <col min="30" max="30" width="6.88671875" style="267" customWidth="1"/>
    <col min="31" max="31" width="7.5546875" style="303" customWidth="1"/>
    <col min="32" max="32" width="5.5546875" style="317" hidden="1" customWidth="1"/>
    <col min="33" max="33" width="7.5546875" style="317" hidden="1" customWidth="1"/>
    <col min="34" max="34" width="7.5546875" style="295" customWidth="1"/>
    <col min="35" max="35" width="7.5546875" style="267" customWidth="1"/>
    <col min="36" max="36" width="7.88671875" style="303" customWidth="1"/>
    <col min="37" max="37" width="6" style="317" hidden="1" customWidth="1"/>
    <col min="38" max="38" width="7.88671875" style="317" hidden="1" customWidth="1"/>
    <col min="39" max="39" width="7.88671875" style="295" customWidth="1"/>
    <col min="40" max="40" width="7.88671875" style="267" customWidth="1"/>
    <col min="41" max="41" width="6.109375" style="303" customWidth="1"/>
    <col min="42" max="42" width="6.44140625" style="317" hidden="1" customWidth="1"/>
    <col min="43" max="43" width="0.6640625" style="317" hidden="1" customWidth="1"/>
    <col min="44" max="44" width="6" style="295" customWidth="1"/>
    <col min="45" max="45" width="6.88671875" style="267" customWidth="1"/>
    <col min="46" max="46" width="8.6640625" style="303" customWidth="1"/>
    <col min="47" max="47" width="5" style="317" hidden="1" customWidth="1"/>
    <col min="48" max="48" width="7.109375" style="317" hidden="1" customWidth="1"/>
    <col min="49" max="49" width="7.109375" style="295" customWidth="1"/>
    <col min="50" max="50" width="7.109375" style="267" customWidth="1"/>
    <col min="51" max="51" width="7.33203125" style="303" customWidth="1"/>
    <col min="52" max="52" width="7.6640625" style="295" customWidth="1"/>
    <col min="53" max="53" width="7" style="267" customWidth="1"/>
    <col min="54" max="54" width="21.5546875" style="95" customWidth="1"/>
    <col min="55" max="16384" width="9.109375" style="95"/>
  </cols>
  <sheetData>
    <row r="1" spans="1:54" ht="18">
      <c r="A1" s="335"/>
      <c r="B1" s="335"/>
      <c r="C1" s="335"/>
      <c r="D1" s="336"/>
      <c r="E1" s="337"/>
      <c r="F1" s="337"/>
      <c r="G1" s="338"/>
      <c r="H1" s="339"/>
      <c r="I1" s="339"/>
      <c r="J1" s="340"/>
      <c r="K1" s="339"/>
      <c r="L1" s="339"/>
      <c r="M1" s="340"/>
      <c r="N1" s="339"/>
      <c r="O1" s="339"/>
      <c r="P1" s="340"/>
      <c r="Q1" s="339"/>
      <c r="R1" s="339"/>
      <c r="S1" s="340"/>
      <c r="T1" s="339"/>
      <c r="U1" s="339"/>
      <c r="V1" s="340"/>
      <c r="W1" s="339"/>
      <c r="X1" s="339"/>
      <c r="Y1" s="340"/>
      <c r="Z1" s="339"/>
      <c r="AA1" s="339"/>
      <c r="AB1" s="339"/>
      <c r="AC1" s="339"/>
      <c r="AD1" s="340"/>
      <c r="AE1" s="339"/>
      <c r="AF1" s="339"/>
      <c r="AG1" s="339"/>
      <c r="AH1" s="339"/>
      <c r="AI1" s="340"/>
      <c r="AJ1" s="339"/>
      <c r="AK1" s="339"/>
      <c r="AL1" s="339"/>
      <c r="AM1" s="339"/>
      <c r="AN1" s="340"/>
      <c r="AO1" s="339"/>
      <c r="AP1" s="339"/>
      <c r="AQ1" s="339"/>
      <c r="AR1" s="339"/>
      <c r="AS1" s="340"/>
      <c r="AT1" s="339"/>
      <c r="AU1" s="339"/>
      <c r="AV1" s="339"/>
      <c r="AW1" s="339"/>
      <c r="AX1" s="340"/>
      <c r="AY1" s="339"/>
      <c r="AZ1" s="339"/>
      <c r="BA1" s="340"/>
      <c r="BB1" s="341" t="s">
        <v>284</v>
      </c>
    </row>
    <row r="2" spans="1:54" s="105" customFormat="1" ht="24" customHeight="1">
      <c r="A2" s="443" t="s">
        <v>261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3"/>
      <c r="AS2" s="443"/>
      <c r="AT2" s="443"/>
      <c r="AU2" s="443"/>
      <c r="AV2" s="443"/>
      <c r="AW2" s="443"/>
      <c r="AX2" s="443"/>
      <c r="AY2" s="443"/>
      <c r="AZ2" s="443"/>
      <c r="BA2" s="443"/>
      <c r="BB2" s="443"/>
    </row>
    <row r="3" spans="1:54" s="96" customFormat="1" ht="17.25" customHeight="1">
      <c r="A3" s="444" t="s">
        <v>298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AR3" s="444"/>
      <c r="AS3" s="444"/>
      <c r="AT3" s="444"/>
      <c r="AU3" s="444"/>
      <c r="AV3" s="444"/>
      <c r="AW3" s="444"/>
      <c r="AX3" s="444"/>
      <c r="AY3" s="444"/>
      <c r="AZ3" s="444"/>
      <c r="BA3" s="444"/>
      <c r="BB3" s="444"/>
    </row>
    <row r="4" spans="1:54" s="97" customFormat="1" ht="24" customHeight="1">
      <c r="A4" s="445" t="s">
        <v>299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5"/>
      <c r="AL4" s="445"/>
      <c r="AM4" s="445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A4" s="445"/>
      <c r="BB4" s="445"/>
    </row>
    <row r="5" spans="1:54" ht="13.8" thickBo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  <c r="AO5" s="446"/>
      <c r="AP5" s="324"/>
      <c r="AQ5" s="324"/>
      <c r="AR5" s="325"/>
      <c r="AS5" s="278"/>
      <c r="AT5" s="326"/>
      <c r="AU5" s="327"/>
      <c r="AV5" s="327"/>
      <c r="AW5" s="328"/>
      <c r="AX5" s="279"/>
      <c r="AY5" s="329"/>
      <c r="AZ5" s="330"/>
      <c r="BA5" s="280"/>
      <c r="BB5" s="98" t="s">
        <v>257</v>
      </c>
    </row>
    <row r="6" spans="1:54" ht="15" customHeight="1">
      <c r="A6" s="447" t="s">
        <v>0</v>
      </c>
      <c r="B6" s="450" t="s">
        <v>270</v>
      </c>
      <c r="C6" s="450" t="s">
        <v>259</v>
      </c>
      <c r="D6" s="450" t="s">
        <v>40</v>
      </c>
      <c r="E6" s="453" t="s">
        <v>256</v>
      </c>
      <c r="F6" s="454"/>
      <c r="G6" s="455"/>
      <c r="H6" s="456" t="s">
        <v>255</v>
      </c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8"/>
      <c r="BB6" s="459" t="s">
        <v>291</v>
      </c>
    </row>
    <row r="7" spans="1:54" ht="28.5" customHeight="1">
      <c r="A7" s="448"/>
      <c r="B7" s="451"/>
      <c r="C7" s="451"/>
      <c r="D7" s="451"/>
      <c r="E7" s="462" t="s">
        <v>290</v>
      </c>
      <c r="F7" s="462" t="s">
        <v>292</v>
      </c>
      <c r="G7" s="464" t="s">
        <v>19</v>
      </c>
      <c r="H7" s="466" t="s">
        <v>17</v>
      </c>
      <c r="I7" s="467"/>
      <c r="J7" s="468"/>
      <c r="K7" s="424" t="s">
        <v>18</v>
      </c>
      <c r="L7" s="425"/>
      <c r="M7" s="426"/>
      <c r="N7" s="424" t="s">
        <v>22</v>
      </c>
      <c r="O7" s="425"/>
      <c r="P7" s="426"/>
      <c r="Q7" s="424" t="s">
        <v>24</v>
      </c>
      <c r="R7" s="425"/>
      <c r="S7" s="426"/>
      <c r="T7" s="424" t="s">
        <v>25</v>
      </c>
      <c r="U7" s="425"/>
      <c r="V7" s="426"/>
      <c r="W7" s="424" t="s">
        <v>26</v>
      </c>
      <c r="X7" s="425"/>
      <c r="Y7" s="426"/>
      <c r="Z7" s="424" t="s">
        <v>28</v>
      </c>
      <c r="AA7" s="425"/>
      <c r="AB7" s="425"/>
      <c r="AC7" s="482"/>
      <c r="AD7" s="483"/>
      <c r="AE7" s="424" t="s">
        <v>29</v>
      </c>
      <c r="AF7" s="425"/>
      <c r="AG7" s="425"/>
      <c r="AH7" s="482"/>
      <c r="AI7" s="483"/>
      <c r="AJ7" s="424" t="s">
        <v>30</v>
      </c>
      <c r="AK7" s="425"/>
      <c r="AL7" s="425"/>
      <c r="AM7" s="482"/>
      <c r="AN7" s="483"/>
      <c r="AO7" s="424" t="s">
        <v>32</v>
      </c>
      <c r="AP7" s="425"/>
      <c r="AQ7" s="425"/>
      <c r="AR7" s="482"/>
      <c r="AS7" s="483"/>
      <c r="AT7" s="424" t="s">
        <v>33</v>
      </c>
      <c r="AU7" s="425"/>
      <c r="AV7" s="425"/>
      <c r="AW7" s="482"/>
      <c r="AX7" s="483"/>
      <c r="AY7" s="424" t="s">
        <v>34</v>
      </c>
      <c r="AZ7" s="425"/>
      <c r="BA7" s="426"/>
      <c r="BB7" s="460"/>
    </row>
    <row r="8" spans="1:54" ht="40.950000000000003" customHeight="1">
      <c r="A8" s="449"/>
      <c r="B8" s="452"/>
      <c r="C8" s="452"/>
      <c r="D8" s="452"/>
      <c r="E8" s="463"/>
      <c r="F8" s="463"/>
      <c r="G8" s="465"/>
      <c r="H8" s="304" t="s">
        <v>20</v>
      </c>
      <c r="I8" s="296" t="s">
        <v>21</v>
      </c>
      <c r="J8" s="113" t="s">
        <v>19</v>
      </c>
      <c r="K8" s="306" t="s">
        <v>20</v>
      </c>
      <c r="L8" s="296" t="s">
        <v>21</v>
      </c>
      <c r="M8" s="113" t="s">
        <v>19</v>
      </c>
      <c r="N8" s="307" t="s">
        <v>20</v>
      </c>
      <c r="O8" s="296" t="s">
        <v>21</v>
      </c>
      <c r="P8" s="114" t="s">
        <v>19</v>
      </c>
      <c r="Q8" s="308" t="s">
        <v>20</v>
      </c>
      <c r="R8" s="296" t="s">
        <v>21</v>
      </c>
      <c r="S8" s="114" t="s">
        <v>19</v>
      </c>
      <c r="T8" s="308" t="s">
        <v>20</v>
      </c>
      <c r="U8" s="296" t="s">
        <v>21</v>
      </c>
      <c r="V8" s="114" t="s">
        <v>19</v>
      </c>
      <c r="W8" s="308" t="s">
        <v>20</v>
      </c>
      <c r="X8" s="296" t="s">
        <v>21</v>
      </c>
      <c r="Y8" s="114" t="s">
        <v>19</v>
      </c>
      <c r="Z8" s="308" t="s">
        <v>20</v>
      </c>
      <c r="AA8" s="318" t="s">
        <v>21</v>
      </c>
      <c r="AB8" s="319" t="s">
        <v>19</v>
      </c>
      <c r="AC8" s="296" t="s">
        <v>21</v>
      </c>
      <c r="AD8" s="114" t="s">
        <v>19</v>
      </c>
      <c r="AE8" s="308" t="s">
        <v>20</v>
      </c>
      <c r="AF8" s="322" t="s">
        <v>21</v>
      </c>
      <c r="AG8" s="319" t="s">
        <v>19</v>
      </c>
      <c r="AH8" s="296" t="s">
        <v>21</v>
      </c>
      <c r="AI8" s="114" t="s">
        <v>19</v>
      </c>
      <c r="AJ8" s="308" t="s">
        <v>20</v>
      </c>
      <c r="AK8" s="322" t="s">
        <v>21</v>
      </c>
      <c r="AL8" s="319" t="s">
        <v>19</v>
      </c>
      <c r="AM8" s="296" t="s">
        <v>21</v>
      </c>
      <c r="AN8" s="114" t="s">
        <v>19</v>
      </c>
      <c r="AO8" s="308" t="s">
        <v>20</v>
      </c>
      <c r="AP8" s="322" t="s">
        <v>21</v>
      </c>
      <c r="AQ8" s="319" t="s">
        <v>19</v>
      </c>
      <c r="AR8" s="296" t="s">
        <v>21</v>
      </c>
      <c r="AS8" s="114" t="s">
        <v>19</v>
      </c>
      <c r="AT8" s="308" t="s">
        <v>20</v>
      </c>
      <c r="AU8" s="322" t="s">
        <v>21</v>
      </c>
      <c r="AV8" s="319" t="s">
        <v>19</v>
      </c>
      <c r="AW8" s="296" t="s">
        <v>21</v>
      </c>
      <c r="AX8" s="114" t="s">
        <v>19</v>
      </c>
      <c r="AY8" s="308" t="s">
        <v>20</v>
      </c>
      <c r="AZ8" s="296" t="s">
        <v>21</v>
      </c>
      <c r="BA8" s="114" t="s">
        <v>19</v>
      </c>
      <c r="BB8" s="461"/>
    </row>
    <row r="9" spans="1:54" s="273" customFormat="1" ht="16.2" thickBot="1">
      <c r="A9" s="115">
        <v>1</v>
      </c>
      <c r="B9" s="116">
        <v>2</v>
      </c>
      <c r="C9" s="116">
        <v>3</v>
      </c>
      <c r="D9" s="116">
        <v>4</v>
      </c>
      <c r="E9" s="117">
        <v>5</v>
      </c>
      <c r="F9" s="118">
        <v>6</v>
      </c>
      <c r="G9" s="270">
        <v>7</v>
      </c>
      <c r="H9" s="225">
        <v>8</v>
      </c>
      <c r="I9" s="246">
        <v>9</v>
      </c>
      <c r="J9" s="118">
        <v>10</v>
      </c>
      <c r="K9" s="233">
        <v>11</v>
      </c>
      <c r="L9" s="250">
        <v>12</v>
      </c>
      <c r="M9" s="118">
        <v>13</v>
      </c>
      <c r="N9" s="233">
        <v>14</v>
      </c>
      <c r="O9" s="250">
        <v>15</v>
      </c>
      <c r="P9" s="118">
        <v>16</v>
      </c>
      <c r="Q9" s="233">
        <v>17</v>
      </c>
      <c r="R9" s="250">
        <v>18</v>
      </c>
      <c r="S9" s="271">
        <v>19</v>
      </c>
      <c r="T9" s="233">
        <v>20</v>
      </c>
      <c r="U9" s="250">
        <v>21</v>
      </c>
      <c r="V9" s="271">
        <v>22</v>
      </c>
      <c r="W9" s="233">
        <v>23</v>
      </c>
      <c r="X9" s="250">
        <v>24</v>
      </c>
      <c r="Y9" s="271">
        <v>25</v>
      </c>
      <c r="Z9" s="233">
        <v>26</v>
      </c>
      <c r="AA9" s="118">
        <v>24</v>
      </c>
      <c r="AB9" s="271">
        <v>25</v>
      </c>
      <c r="AC9" s="250">
        <v>27</v>
      </c>
      <c r="AD9" s="118">
        <v>28</v>
      </c>
      <c r="AE9" s="236">
        <v>29</v>
      </c>
      <c r="AF9" s="119">
        <v>30</v>
      </c>
      <c r="AG9" s="271">
        <v>31</v>
      </c>
      <c r="AH9" s="250">
        <v>30</v>
      </c>
      <c r="AI9" s="118">
        <v>31</v>
      </c>
      <c r="AJ9" s="236">
        <v>32</v>
      </c>
      <c r="AK9" s="119">
        <v>33</v>
      </c>
      <c r="AL9" s="271">
        <v>34</v>
      </c>
      <c r="AM9" s="250">
        <v>33</v>
      </c>
      <c r="AN9" s="118">
        <v>34</v>
      </c>
      <c r="AO9" s="236">
        <v>35</v>
      </c>
      <c r="AP9" s="119">
        <v>36</v>
      </c>
      <c r="AQ9" s="271">
        <v>37</v>
      </c>
      <c r="AR9" s="250">
        <v>36</v>
      </c>
      <c r="AS9" s="118">
        <v>37</v>
      </c>
      <c r="AT9" s="236">
        <v>38</v>
      </c>
      <c r="AU9" s="119">
        <v>39</v>
      </c>
      <c r="AV9" s="271">
        <v>40</v>
      </c>
      <c r="AW9" s="250">
        <v>39</v>
      </c>
      <c r="AX9" s="118">
        <v>40</v>
      </c>
      <c r="AY9" s="225">
        <v>41</v>
      </c>
      <c r="AZ9" s="257">
        <v>42</v>
      </c>
      <c r="BA9" s="271">
        <v>43</v>
      </c>
      <c r="BB9" s="272">
        <v>44</v>
      </c>
    </row>
    <row r="10" spans="1:54" s="260" customFormat="1" ht="19.5" customHeight="1">
      <c r="A10" s="438" t="s">
        <v>288</v>
      </c>
      <c r="B10" s="439"/>
      <c r="C10" s="440"/>
      <c r="D10" s="288" t="s">
        <v>258</v>
      </c>
      <c r="E10" s="289">
        <f>SUM(E23)</f>
        <v>215</v>
      </c>
      <c r="F10" s="289">
        <f>SUM(F23)</f>
        <v>0</v>
      </c>
      <c r="G10" s="290">
        <f>SUM(F10/E10)</f>
        <v>0</v>
      </c>
      <c r="H10" s="290">
        <f>SUM(H23)</f>
        <v>0</v>
      </c>
      <c r="I10" s="290">
        <f t="shared" ref="I10:AZ10" si="0">SUM(I23)</f>
        <v>0</v>
      </c>
      <c r="J10" s="290" t="e">
        <f>SUM(I10/H10)</f>
        <v>#DIV/0!</v>
      </c>
      <c r="K10" s="290">
        <f t="shared" si="0"/>
        <v>0</v>
      </c>
      <c r="L10" s="290">
        <f t="shared" si="0"/>
        <v>0</v>
      </c>
      <c r="M10" s="290" t="e">
        <f>SUM(L10/K10)</f>
        <v>#DIV/0!</v>
      </c>
      <c r="N10" s="290">
        <f t="shared" si="0"/>
        <v>0</v>
      </c>
      <c r="O10" s="290">
        <f t="shared" si="0"/>
        <v>0</v>
      </c>
      <c r="P10" s="290" t="e">
        <f>SUM(O10/N10)</f>
        <v>#DIV/0!</v>
      </c>
      <c r="Q10" s="290">
        <f t="shared" si="0"/>
        <v>0</v>
      </c>
      <c r="R10" s="290">
        <f t="shared" si="0"/>
        <v>0</v>
      </c>
      <c r="S10" s="290" t="e">
        <f>SUM(R10/Q10)</f>
        <v>#DIV/0!</v>
      </c>
      <c r="T10" s="290">
        <f t="shared" si="0"/>
        <v>0</v>
      </c>
      <c r="U10" s="290">
        <f t="shared" si="0"/>
        <v>0</v>
      </c>
      <c r="V10" s="290" t="e">
        <f>SUM(U10/T10)</f>
        <v>#DIV/0!</v>
      </c>
      <c r="W10" s="290">
        <f t="shared" si="0"/>
        <v>63.8</v>
      </c>
      <c r="X10" s="290">
        <f t="shared" si="0"/>
        <v>0</v>
      </c>
      <c r="Y10" s="346">
        <f>SUM(X10/W10)</f>
        <v>0</v>
      </c>
      <c r="Z10" s="290">
        <f t="shared" si="0"/>
        <v>0</v>
      </c>
      <c r="AA10" s="290">
        <f t="shared" si="0"/>
        <v>0</v>
      </c>
      <c r="AB10" s="290">
        <f t="shared" si="0"/>
        <v>0</v>
      </c>
      <c r="AC10" s="290">
        <f t="shared" si="0"/>
        <v>0</v>
      </c>
      <c r="AD10" s="290" t="e">
        <f>SUM(AC10/AB10)</f>
        <v>#DIV/0!</v>
      </c>
      <c r="AE10" s="290">
        <f t="shared" si="0"/>
        <v>31.2</v>
      </c>
      <c r="AF10" s="290">
        <f t="shared" si="0"/>
        <v>0</v>
      </c>
      <c r="AG10" s="290">
        <f t="shared" si="0"/>
        <v>0</v>
      </c>
      <c r="AH10" s="290">
        <f t="shared" si="0"/>
        <v>0</v>
      </c>
      <c r="AI10" s="290" t="e">
        <f>SUM(AH10/AG10)</f>
        <v>#DIV/0!</v>
      </c>
      <c r="AJ10" s="290">
        <f t="shared" si="0"/>
        <v>40</v>
      </c>
      <c r="AK10" s="290">
        <f t="shared" si="0"/>
        <v>0</v>
      </c>
      <c r="AL10" s="290">
        <f t="shared" si="0"/>
        <v>0</v>
      </c>
      <c r="AM10" s="290">
        <f t="shared" si="0"/>
        <v>0</v>
      </c>
      <c r="AN10" s="290" t="e">
        <f>SUM(AM10/AL10)</f>
        <v>#DIV/0!</v>
      </c>
      <c r="AO10" s="290">
        <f t="shared" si="0"/>
        <v>0</v>
      </c>
      <c r="AP10" s="290">
        <f t="shared" si="0"/>
        <v>0</v>
      </c>
      <c r="AQ10" s="290">
        <f t="shared" si="0"/>
        <v>0</v>
      </c>
      <c r="AR10" s="290">
        <f t="shared" si="0"/>
        <v>0</v>
      </c>
      <c r="AS10" s="290" t="e">
        <f>SUM(AR10/AQ10)</f>
        <v>#DIV/0!</v>
      </c>
      <c r="AT10" s="290">
        <f t="shared" si="0"/>
        <v>30</v>
      </c>
      <c r="AU10" s="290">
        <f t="shared" si="0"/>
        <v>0</v>
      </c>
      <c r="AV10" s="290">
        <f t="shared" si="0"/>
        <v>0</v>
      </c>
      <c r="AW10" s="290">
        <f t="shared" si="0"/>
        <v>0</v>
      </c>
      <c r="AX10" s="290" t="e">
        <f>SUM(AW10/AV10)</f>
        <v>#DIV/0!</v>
      </c>
      <c r="AY10" s="290">
        <f t="shared" si="0"/>
        <v>50</v>
      </c>
      <c r="AZ10" s="290">
        <f t="shared" si="0"/>
        <v>0</v>
      </c>
      <c r="BA10" s="290">
        <f>SUM(AZ10/AY10)</f>
        <v>0</v>
      </c>
      <c r="BB10" s="478"/>
    </row>
    <row r="11" spans="1:54" ht="33.6" customHeight="1">
      <c r="A11" s="441"/>
      <c r="B11" s="442"/>
      <c r="C11" s="442"/>
      <c r="D11" s="199" t="s">
        <v>2</v>
      </c>
      <c r="E11" s="201">
        <f>SUM(H11+K11+N11+Q11+T11+W11+Z11+AE11+AJ11+AO11+AT11+AY11)</f>
        <v>0</v>
      </c>
      <c r="F11" s="201">
        <f>SUM(I11+L11+O11+R11+U11+X11+AA11+AF11+AK11+AP11+AU11+AZ11)</f>
        <v>0</v>
      </c>
      <c r="G11" s="120"/>
      <c r="H11" s="226">
        <f>SUM(H24)</f>
        <v>0</v>
      </c>
      <c r="I11" s="247">
        <f>SUM(I24)</f>
        <v>0</v>
      </c>
      <c r="J11" s="121"/>
      <c r="K11" s="231">
        <f>SUM(K24)</f>
        <v>0</v>
      </c>
      <c r="L11" s="247">
        <f>SUM(L24)</f>
        <v>0</v>
      </c>
      <c r="M11" s="121"/>
      <c r="N11" s="231">
        <f>SUM(N24)</f>
        <v>0</v>
      </c>
      <c r="O11" s="247">
        <f>SUM(O24)</f>
        <v>0</v>
      </c>
      <c r="P11" s="121"/>
      <c r="Q11" s="231">
        <f>SUM(Q24)</f>
        <v>0</v>
      </c>
      <c r="R11" s="247">
        <f>SUM(R24)</f>
        <v>0</v>
      </c>
      <c r="S11" s="121"/>
      <c r="T11" s="231">
        <f>SUM(T24)</f>
        <v>0</v>
      </c>
      <c r="U11" s="247">
        <f>SUM(U24)</f>
        <v>0</v>
      </c>
      <c r="V11" s="121"/>
      <c r="W11" s="231">
        <f>SUM(W24)</f>
        <v>0</v>
      </c>
      <c r="X11" s="247">
        <f>SUM(X24)</f>
        <v>0</v>
      </c>
      <c r="Y11" s="121"/>
      <c r="Z11" s="231">
        <f>SUM(Z24)</f>
        <v>0</v>
      </c>
      <c r="AA11" s="203"/>
      <c r="AB11" s="204"/>
      <c r="AC11" s="247">
        <f>SUM(AC24)</f>
        <v>0</v>
      </c>
      <c r="AD11" s="121"/>
      <c r="AE11" s="231">
        <f>SUM(AE24)</f>
        <v>0</v>
      </c>
      <c r="AF11" s="203"/>
      <c r="AG11" s="205"/>
      <c r="AH11" s="247">
        <f>SUM(AH24)</f>
        <v>0</v>
      </c>
      <c r="AI11" s="121"/>
      <c r="AJ11" s="231">
        <f>SUM(AJ24)</f>
        <v>0</v>
      </c>
      <c r="AK11" s="203"/>
      <c r="AL11" s="204"/>
      <c r="AM11" s="247">
        <f>SUM(AM24)</f>
        <v>0</v>
      </c>
      <c r="AN11" s="121"/>
      <c r="AO11" s="231">
        <f>SUM(AO24)</f>
        <v>0</v>
      </c>
      <c r="AP11" s="203"/>
      <c r="AQ11" s="204"/>
      <c r="AR11" s="247">
        <f>SUM(AR24)</f>
        <v>0</v>
      </c>
      <c r="AS11" s="121"/>
      <c r="AT11" s="231">
        <f>SUM(AT24)</f>
        <v>0</v>
      </c>
      <c r="AU11" s="203"/>
      <c r="AV11" s="203"/>
      <c r="AW11" s="247">
        <f>SUM(AW24)</f>
        <v>0</v>
      </c>
      <c r="AX11" s="121"/>
      <c r="AY11" s="231">
        <f>SUM(AY24)</f>
        <v>0</v>
      </c>
      <c r="AZ11" s="247">
        <f>SUM(AZ24)</f>
        <v>0</v>
      </c>
      <c r="BA11" s="121"/>
      <c r="BB11" s="418"/>
    </row>
    <row r="12" spans="1:54" ht="14.4" customHeight="1">
      <c r="A12" s="441"/>
      <c r="B12" s="442"/>
      <c r="C12" s="442"/>
      <c r="D12" s="206" t="s">
        <v>43</v>
      </c>
      <c r="E12" s="201">
        <v>0</v>
      </c>
      <c r="F12" s="201">
        <f>SUM(I12+L12+O12+R12+U12+X12+AA12+AF12+AK12+AP12+AU12+AZ12)</f>
        <v>0</v>
      </c>
      <c r="G12" s="120"/>
      <c r="H12" s="226">
        <f>SUM(H25)</f>
        <v>0</v>
      </c>
      <c r="I12" s="247">
        <f>SUM(I25)</f>
        <v>0</v>
      </c>
      <c r="J12" s="121"/>
      <c r="K12" s="231">
        <f>SUM(K25)</f>
        <v>0</v>
      </c>
      <c r="L12" s="247">
        <f>SUM(L25)</f>
        <v>0</v>
      </c>
      <c r="M12" s="121"/>
      <c r="N12" s="231">
        <f>SUM(N25)</f>
        <v>0</v>
      </c>
      <c r="O12" s="247">
        <f>SUM(O25)</f>
        <v>0</v>
      </c>
      <c r="P12" s="123"/>
      <c r="Q12" s="231">
        <f>SUM(Q25)</f>
        <v>0</v>
      </c>
      <c r="R12" s="247">
        <f>SUM(R25)</f>
        <v>0</v>
      </c>
      <c r="S12" s="123"/>
      <c r="T12" s="231">
        <f>SUM(T25)</f>
        <v>0</v>
      </c>
      <c r="U12" s="247">
        <f>SUM(U25)</f>
        <v>0</v>
      </c>
      <c r="V12" s="123"/>
      <c r="W12" s="231">
        <f>SUM(W25)</f>
        <v>0</v>
      </c>
      <c r="X12" s="247">
        <f>SUM(X25)</f>
        <v>0</v>
      </c>
      <c r="Y12" s="123"/>
      <c r="Z12" s="231">
        <f>SUM(Z25)</f>
        <v>0</v>
      </c>
      <c r="AA12" s="209"/>
      <c r="AB12" s="210"/>
      <c r="AC12" s="247">
        <f>SUM(AC25)</f>
        <v>0</v>
      </c>
      <c r="AD12" s="123"/>
      <c r="AE12" s="231">
        <f>SUM(AE25)</f>
        <v>0</v>
      </c>
      <c r="AF12" s="209"/>
      <c r="AG12" s="211"/>
      <c r="AH12" s="247">
        <f>SUM(AH25)</f>
        <v>0</v>
      </c>
      <c r="AI12" s="123"/>
      <c r="AJ12" s="231">
        <f>SUM(AJ25)</f>
        <v>0</v>
      </c>
      <c r="AK12" s="209"/>
      <c r="AL12" s="210"/>
      <c r="AM12" s="247">
        <f>SUM(AM25)</f>
        <v>0</v>
      </c>
      <c r="AN12" s="123"/>
      <c r="AO12" s="231">
        <f>SUM(AO25)</f>
        <v>0</v>
      </c>
      <c r="AP12" s="209"/>
      <c r="AQ12" s="210"/>
      <c r="AR12" s="247">
        <f>SUM(AR25)</f>
        <v>0</v>
      </c>
      <c r="AS12" s="123"/>
      <c r="AT12" s="231">
        <f>SUM(AT25)</f>
        <v>0</v>
      </c>
      <c r="AU12" s="212"/>
      <c r="AV12" s="212"/>
      <c r="AW12" s="247">
        <f>SUM(AW25)</f>
        <v>0</v>
      </c>
      <c r="AX12" s="123"/>
      <c r="AY12" s="231">
        <f>SUM(AY25)</f>
        <v>0</v>
      </c>
      <c r="AZ12" s="247">
        <f>SUM(AZ25)</f>
        <v>0</v>
      </c>
      <c r="BA12" s="123"/>
      <c r="BB12" s="418"/>
    </row>
    <row r="13" spans="1:54" ht="18.600000000000001" hidden="1" customHeight="1">
      <c r="A13" s="479" t="s">
        <v>286</v>
      </c>
      <c r="B13" s="470"/>
      <c r="C13" s="471"/>
      <c r="D13" s="213" t="s">
        <v>41</v>
      </c>
      <c r="E13" s="214"/>
      <c r="F13" s="214"/>
      <c r="G13" s="125"/>
      <c r="H13" s="228"/>
      <c r="I13" s="248"/>
      <c r="J13" s="126"/>
      <c r="K13" s="230"/>
      <c r="L13" s="251"/>
      <c r="M13" s="126"/>
      <c r="N13" s="230"/>
      <c r="O13" s="248"/>
      <c r="P13" s="126"/>
      <c r="Q13" s="230"/>
      <c r="R13" s="248"/>
      <c r="S13" s="126"/>
      <c r="T13" s="230"/>
      <c r="U13" s="248"/>
      <c r="V13" s="126"/>
      <c r="W13" s="230"/>
      <c r="X13" s="248"/>
      <c r="Y13" s="126"/>
      <c r="Z13" s="230"/>
      <c r="AA13" s="215"/>
      <c r="AB13" s="216"/>
      <c r="AC13" s="256"/>
      <c r="AD13" s="126"/>
      <c r="AE13" s="237"/>
      <c r="AF13" s="215"/>
      <c r="AG13" s="217"/>
      <c r="AH13" s="248"/>
      <c r="AI13" s="126"/>
      <c r="AJ13" s="237"/>
      <c r="AK13" s="215"/>
      <c r="AL13" s="216"/>
      <c r="AM13" s="248"/>
      <c r="AN13" s="126"/>
      <c r="AO13" s="240"/>
      <c r="AP13" s="215"/>
      <c r="AQ13" s="216"/>
      <c r="AR13" s="248"/>
      <c r="AS13" s="126"/>
      <c r="AT13" s="240"/>
      <c r="AU13" s="218"/>
      <c r="AV13" s="218"/>
      <c r="AW13" s="248"/>
      <c r="AX13" s="126"/>
      <c r="AY13" s="243"/>
      <c r="AZ13" s="248"/>
      <c r="BA13" s="126"/>
      <c r="BB13" s="417"/>
    </row>
    <row r="14" spans="1:54" ht="33.6" hidden="1" customHeight="1">
      <c r="A14" s="480"/>
      <c r="B14" s="473"/>
      <c r="C14" s="474"/>
      <c r="D14" s="219" t="s">
        <v>2</v>
      </c>
      <c r="E14" s="208"/>
      <c r="F14" s="207"/>
      <c r="G14" s="120"/>
      <c r="H14" s="226"/>
      <c r="I14" s="247"/>
      <c r="J14" s="121"/>
      <c r="K14" s="231"/>
      <c r="L14" s="252"/>
      <c r="M14" s="121"/>
      <c r="N14" s="231"/>
      <c r="O14" s="247"/>
      <c r="P14" s="121"/>
      <c r="Q14" s="231"/>
      <c r="R14" s="247"/>
      <c r="S14" s="121"/>
      <c r="T14" s="231"/>
      <c r="U14" s="247"/>
      <c r="V14" s="121"/>
      <c r="W14" s="231"/>
      <c r="X14" s="247"/>
      <c r="Y14" s="121"/>
      <c r="Z14" s="231"/>
      <c r="AA14" s="203"/>
      <c r="AB14" s="204"/>
      <c r="AC14" s="254"/>
      <c r="AD14" s="121"/>
      <c r="AE14" s="234"/>
      <c r="AF14" s="203"/>
      <c r="AG14" s="205"/>
      <c r="AH14" s="247"/>
      <c r="AI14" s="121"/>
      <c r="AJ14" s="234"/>
      <c r="AK14" s="203"/>
      <c r="AL14" s="204"/>
      <c r="AM14" s="247"/>
      <c r="AN14" s="121"/>
      <c r="AO14" s="238"/>
      <c r="AP14" s="203"/>
      <c r="AQ14" s="204"/>
      <c r="AR14" s="247"/>
      <c r="AS14" s="121"/>
      <c r="AT14" s="238"/>
      <c r="AU14" s="203"/>
      <c r="AV14" s="203"/>
      <c r="AW14" s="247"/>
      <c r="AX14" s="121"/>
      <c r="AY14" s="244"/>
      <c r="AZ14" s="247"/>
      <c r="BA14" s="121"/>
      <c r="BB14" s="481"/>
    </row>
    <row r="15" spans="1:54" ht="15.6" hidden="1">
      <c r="A15" s="480"/>
      <c r="B15" s="473"/>
      <c r="C15" s="474"/>
      <c r="D15" s="220" t="s">
        <v>43</v>
      </c>
      <c r="E15" s="208"/>
      <c r="F15" s="207"/>
      <c r="G15" s="120"/>
      <c r="H15" s="229"/>
      <c r="I15" s="249"/>
      <c r="J15" s="123"/>
      <c r="K15" s="232"/>
      <c r="L15" s="253"/>
      <c r="M15" s="123"/>
      <c r="N15" s="232"/>
      <c r="O15" s="249"/>
      <c r="P15" s="123"/>
      <c r="Q15" s="232"/>
      <c r="R15" s="249"/>
      <c r="S15" s="123"/>
      <c r="T15" s="232"/>
      <c r="U15" s="249"/>
      <c r="V15" s="123"/>
      <c r="W15" s="232"/>
      <c r="X15" s="249"/>
      <c r="Y15" s="123"/>
      <c r="Z15" s="232"/>
      <c r="AA15" s="209"/>
      <c r="AB15" s="210"/>
      <c r="AC15" s="255"/>
      <c r="AD15" s="123"/>
      <c r="AE15" s="235"/>
      <c r="AF15" s="209"/>
      <c r="AG15" s="211"/>
      <c r="AH15" s="249"/>
      <c r="AI15" s="123"/>
      <c r="AJ15" s="235"/>
      <c r="AK15" s="209"/>
      <c r="AL15" s="210"/>
      <c r="AM15" s="249"/>
      <c r="AN15" s="123"/>
      <c r="AO15" s="239"/>
      <c r="AP15" s="209"/>
      <c r="AQ15" s="210"/>
      <c r="AR15" s="249"/>
      <c r="AS15" s="123"/>
      <c r="AT15" s="239"/>
      <c r="AU15" s="212"/>
      <c r="AV15" s="212"/>
      <c r="AW15" s="249"/>
      <c r="AX15" s="123"/>
      <c r="AY15" s="242"/>
      <c r="AZ15" s="249"/>
      <c r="BA15" s="123"/>
      <c r="BB15" s="481"/>
    </row>
    <row r="16" spans="1:54" ht="18" hidden="1" customHeight="1">
      <c r="A16" s="427" t="s">
        <v>36</v>
      </c>
      <c r="B16" s="428"/>
      <c r="C16" s="429"/>
      <c r="D16" s="221"/>
      <c r="E16" s="208"/>
      <c r="F16" s="207"/>
      <c r="G16" s="120"/>
      <c r="H16" s="229"/>
      <c r="I16" s="249"/>
      <c r="J16" s="123"/>
      <c r="K16" s="232"/>
      <c r="L16" s="253"/>
      <c r="M16" s="123"/>
      <c r="N16" s="232"/>
      <c r="O16" s="249"/>
      <c r="P16" s="123"/>
      <c r="Q16" s="232"/>
      <c r="R16" s="249"/>
      <c r="S16" s="123"/>
      <c r="T16" s="232"/>
      <c r="U16" s="249"/>
      <c r="V16" s="123"/>
      <c r="W16" s="232"/>
      <c r="X16" s="249"/>
      <c r="Y16" s="123"/>
      <c r="Z16" s="232"/>
      <c r="AA16" s="209"/>
      <c r="AB16" s="210"/>
      <c r="AC16" s="255"/>
      <c r="AD16" s="123"/>
      <c r="AE16" s="235"/>
      <c r="AF16" s="209"/>
      <c r="AG16" s="211"/>
      <c r="AH16" s="249"/>
      <c r="AI16" s="123"/>
      <c r="AJ16" s="235"/>
      <c r="AK16" s="209"/>
      <c r="AL16" s="210"/>
      <c r="AM16" s="249"/>
      <c r="AN16" s="123"/>
      <c r="AO16" s="239"/>
      <c r="AP16" s="209"/>
      <c r="AQ16" s="210"/>
      <c r="AR16" s="249"/>
      <c r="AS16" s="123"/>
      <c r="AT16" s="239"/>
      <c r="AU16" s="212"/>
      <c r="AV16" s="212"/>
      <c r="AW16" s="249"/>
      <c r="AX16" s="123"/>
      <c r="AY16" s="245"/>
      <c r="AZ16" s="249"/>
      <c r="BA16" s="123"/>
      <c r="BB16" s="481"/>
    </row>
    <row r="17" spans="1:54" ht="34.799999999999997" hidden="1" customHeight="1">
      <c r="A17" s="430" t="s">
        <v>287</v>
      </c>
      <c r="B17" s="430"/>
      <c r="C17" s="431"/>
      <c r="D17" s="213" t="s">
        <v>41</v>
      </c>
      <c r="E17" s="208"/>
      <c r="F17" s="207"/>
      <c r="G17" s="120"/>
      <c r="H17" s="229"/>
      <c r="I17" s="249"/>
      <c r="J17" s="123"/>
      <c r="K17" s="232"/>
      <c r="L17" s="253"/>
      <c r="M17" s="123"/>
      <c r="N17" s="232"/>
      <c r="O17" s="249"/>
      <c r="P17" s="123"/>
      <c r="Q17" s="232"/>
      <c r="R17" s="249"/>
      <c r="S17" s="123"/>
      <c r="T17" s="232"/>
      <c r="U17" s="249"/>
      <c r="V17" s="123"/>
      <c r="W17" s="232"/>
      <c r="X17" s="249"/>
      <c r="Y17" s="123"/>
      <c r="Z17" s="232"/>
      <c r="AA17" s="209"/>
      <c r="AB17" s="210"/>
      <c r="AC17" s="255"/>
      <c r="AD17" s="123"/>
      <c r="AE17" s="235"/>
      <c r="AF17" s="209"/>
      <c r="AG17" s="211"/>
      <c r="AH17" s="249"/>
      <c r="AI17" s="123"/>
      <c r="AJ17" s="235"/>
      <c r="AK17" s="209"/>
      <c r="AL17" s="210"/>
      <c r="AM17" s="249"/>
      <c r="AN17" s="123"/>
      <c r="AO17" s="239"/>
      <c r="AP17" s="209"/>
      <c r="AQ17" s="210"/>
      <c r="AR17" s="249"/>
      <c r="AS17" s="123"/>
      <c r="AT17" s="239"/>
      <c r="AU17" s="212"/>
      <c r="AV17" s="212"/>
      <c r="AW17" s="249"/>
      <c r="AX17" s="123"/>
      <c r="AY17" s="245"/>
      <c r="AZ17" s="249"/>
      <c r="BA17" s="123"/>
      <c r="BB17" s="481"/>
    </row>
    <row r="18" spans="1:54" ht="34.799999999999997" hidden="1" customHeight="1">
      <c r="A18" s="432"/>
      <c r="B18" s="432"/>
      <c r="C18" s="433"/>
      <c r="D18" s="219" t="s">
        <v>2</v>
      </c>
      <c r="E18" s="208"/>
      <c r="F18" s="207"/>
      <c r="G18" s="120"/>
      <c r="H18" s="229"/>
      <c r="I18" s="249"/>
      <c r="J18" s="123"/>
      <c r="K18" s="232"/>
      <c r="L18" s="253"/>
      <c r="M18" s="123"/>
      <c r="N18" s="232"/>
      <c r="O18" s="249"/>
      <c r="P18" s="123"/>
      <c r="Q18" s="232"/>
      <c r="R18" s="249"/>
      <c r="S18" s="123"/>
      <c r="T18" s="232"/>
      <c r="U18" s="249"/>
      <c r="V18" s="123"/>
      <c r="W18" s="232"/>
      <c r="X18" s="249"/>
      <c r="Y18" s="123"/>
      <c r="Z18" s="232"/>
      <c r="AA18" s="209"/>
      <c r="AB18" s="210"/>
      <c r="AC18" s="255"/>
      <c r="AD18" s="123"/>
      <c r="AE18" s="235"/>
      <c r="AF18" s="209"/>
      <c r="AG18" s="211"/>
      <c r="AH18" s="249"/>
      <c r="AI18" s="123"/>
      <c r="AJ18" s="235"/>
      <c r="AK18" s="209"/>
      <c r="AL18" s="210"/>
      <c r="AM18" s="249"/>
      <c r="AN18" s="123"/>
      <c r="AO18" s="239"/>
      <c r="AP18" s="209"/>
      <c r="AQ18" s="210"/>
      <c r="AR18" s="249"/>
      <c r="AS18" s="123"/>
      <c r="AT18" s="239"/>
      <c r="AU18" s="212"/>
      <c r="AV18" s="212"/>
      <c r="AW18" s="249"/>
      <c r="AX18" s="123"/>
      <c r="AY18" s="245"/>
      <c r="AZ18" s="249"/>
      <c r="BA18" s="123"/>
      <c r="BB18" s="481"/>
    </row>
    <row r="19" spans="1:54" ht="34.799999999999997" hidden="1" customHeight="1">
      <c r="A19" s="432"/>
      <c r="B19" s="432"/>
      <c r="C19" s="433"/>
      <c r="D19" s="220" t="s">
        <v>43</v>
      </c>
      <c r="E19" s="208"/>
      <c r="F19" s="207"/>
      <c r="G19" s="120"/>
      <c r="H19" s="229"/>
      <c r="I19" s="249"/>
      <c r="J19" s="123"/>
      <c r="K19" s="232"/>
      <c r="L19" s="253"/>
      <c r="M19" s="123"/>
      <c r="N19" s="232"/>
      <c r="O19" s="249"/>
      <c r="P19" s="123"/>
      <c r="Q19" s="232"/>
      <c r="R19" s="249"/>
      <c r="S19" s="123"/>
      <c r="T19" s="232"/>
      <c r="U19" s="249"/>
      <c r="V19" s="123"/>
      <c r="W19" s="232"/>
      <c r="X19" s="249"/>
      <c r="Y19" s="123"/>
      <c r="Z19" s="232"/>
      <c r="AA19" s="209"/>
      <c r="AB19" s="210"/>
      <c r="AC19" s="255"/>
      <c r="AD19" s="123"/>
      <c r="AE19" s="235"/>
      <c r="AF19" s="209"/>
      <c r="AG19" s="211"/>
      <c r="AH19" s="249"/>
      <c r="AI19" s="123"/>
      <c r="AJ19" s="235"/>
      <c r="AK19" s="209"/>
      <c r="AL19" s="210"/>
      <c r="AM19" s="249"/>
      <c r="AN19" s="123"/>
      <c r="AO19" s="239"/>
      <c r="AP19" s="209"/>
      <c r="AQ19" s="210"/>
      <c r="AR19" s="249"/>
      <c r="AS19" s="123"/>
      <c r="AT19" s="239"/>
      <c r="AU19" s="212"/>
      <c r="AV19" s="212"/>
      <c r="AW19" s="249"/>
      <c r="AX19" s="123"/>
      <c r="AY19" s="245"/>
      <c r="AZ19" s="249"/>
      <c r="BA19" s="123"/>
      <c r="BB19" s="481"/>
    </row>
    <row r="20" spans="1:54" ht="34.799999999999997" hidden="1" customHeight="1">
      <c r="A20" s="430" t="s">
        <v>289</v>
      </c>
      <c r="B20" s="434"/>
      <c r="C20" s="435"/>
      <c r="D20" s="213" t="s">
        <v>41</v>
      </c>
      <c r="E20" s="208"/>
      <c r="F20" s="207"/>
      <c r="G20" s="120"/>
      <c r="H20" s="229"/>
      <c r="I20" s="249"/>
      <c r="J20" s="123"/>
      <c r="K20" s="232"/>
      <c r="L20" s="253"/>
      <c r="M20" s="123"/>
      <c r="N20" s="232"/>
      <c r="O20" s="249"/>
      <c r="P20" s="123"/>
      <c r="Q20" s="232"/>
      <c r="R20" s="249"/>
      <c r="S20" s="123"/>
      <c r="T20" s="232"/>
      <c r="U20" s="249"/>
      <c r="V20" s="123"/>
      <c r="W20" s="232"/>
      <c r="X20" s="249"/>
      <c r="Y20" s="123"/>
      <c r="Z20" s="232"/>
      <c r="AA20" s="209"/>
      <c r="AB20" s="210"/>
      <c r="AC20" s="255"/>
      <c r="AD20" s="123"/>
      <c r="AE20" s="235"/>
      <c r="AF20" s="209"/>
      <c r="AG20" s="211"/>
      <c r="AH20" s="249"/>
      <c r="AI20" s="123"/>
      <c r="AJ20" s="235"/>
      <c r="AK20" s="209"/>
      <c r="AL20" s="210"/>
      <c r="AM20" s="249"/>
      <c r="AN20" s="123"/>
      <c r="AO20" s="239"/>
      <c r="AP20" s="209"/>
      <c r="AQ20" s="210"/>
      <c r="AR20" s="249"/>
      <c r="AS20" s="123"/>
      <c r="AT20" s="239"/>
      <c r="AU20" s="212"/>
      <c r="AV20" s="212"/>
      <c r="AW20" s="249"/>
      <c r="AX20" s="123"/>
      <c r="AY20" s="245"/>
      <c r="AZ20" s="249"/>
      <c r="BA20" s="123"/>
      <c r="BB20" s="481"/>
    </row>
    <row r="21" spans="1:54" ht="34.799999999999997" hidden="1" customHeight="1">
      <c r="A21" s="436"/>
      <c r="B21" s="436"/>
      <c r="C21" s="437"/>
      <c r="D21" s="219" t="s">
        <v>2</v>
      </c>
      <c r="E21" s="208"/>
      <c r="F21" s="207"/>
      <c r="G21" s="120"/>
      <c r="H21" s="229"/>
      <c r="I21" s="249"/>
      <c r="J21" s="123"/>
      <c r="K21" s="232"/>
      <c r="L21" s="253"/>
      <c r="M21" s="123"/>
      <c r="N21" s="232"/>
      <c r="O21" s="249"/>
      <c r="P21" s="123"/>
      <c r="Q21" s="232"/>
      <c r="R21" s="249"/>
      <c r="S21" s="123"/>
      <c r="T21" s="232"/>
      <c r="U21" s="249"/>
      <c r="V21" s="123"/>
      <c r="W21" s="232"/>
      <c r="X21" s="249"/>
      <c r="Y21" s="123"/>
      <c r="Z21" s="232"/>
      <c r="AA21" s="209"/>
      <c r="AB21" s="210"/>
      <c r="AC21" s="255"/>
      <c r="AD21" s="123"/>
      <c r="AE21" s="235"/>
      <c r="AF21" s="209"/>
      <c r="AG21" s="211"/>
      <c r="AH21" s="249"/>
      <c r="AI21" s="123"/>
      <c r="AJ21" s="235"/>
      <c r="AK21" s="209"/>
      <c r="AL21" s="210"/>
      <c r="AM21" s="249"/>
      <c r="AN21" s="123"/>
      <c r="AO21" s="239"/>
      <c r="AP21" s="209"/>
      <c r="AQ21" s="210"/>
      <c r="AR21" s="249"/>
      <c r="AS21" s="123"/>
      <c r="AT21" s="239"/>
      <c r="AU21" s="212"/>
      <c r="AV21" s="212"/>
      <c r="AW21" s="249"/>
      <c r="AX21" s="123"/>
      <c r="AY21" s="245"/>
      <c r="AZ21" s="249"/>
      <c r="BA21" s="123"/>
      <c r="BB21" s="481"/>
    </row>
    <row r="22" spans="1:54" ht="34.799999999999997" hidden="1" customHeight="1">
      <c r="A22" s="436"/>
      <c r="B22" s="436"/>
      <c r="C22" s="437"/>
      <c r="D22" s="220" t="s">
        <v>43</v>
      </c>
      <c r="E22" s="208"/>
      <c r="F22" s="207"/>
      <c r="G22" s="120"/>
      <c r="H22" s="229"/>
      <c r="I22" s="249"/>
      <c r="J22" s="123"/>
      <c r="K22" s="232"/>
      <c r="L22" s="253"/>
      <c r="M22" s="123"/>
      <c r="N22" s="232"/>
      <c r="O22" s="249"/>
      <c r="P22" s="123"/>
      <c r="Q22" s="232"/>
      <c r="R22" s="249"/>
      <c r="S22" s="123"/>
      <c r="T22" s="232"/>
      <c r="U22" s="249"/>
      <c r="V22" s="123"/>
      <c r="W22" s="232"/>
      <c r="X22" s="249"/>
      <c r="Y22" s="123"/>
      <c r="Z22" s="232"/>
      <c r="AA22" s="209"/>
      <c r="AB22" s="210"/>
      <c r="AC22" s="255"/>
      <c r="AD22" s="123"/>
      <c r="AE22" s="235"/>
      <c r="AF22" s="209"/>
      <c r="AG22" s="211"/>
      <c r="AH22" s="249"/>
      <c r="AI22" s="123"/>
      <c r="AJ22" s="235"/>
      <c r="AK22" s="209"/>
      <c r="AL22" s="210"/>
      <c r="AM22" s="249"/>
      <c r="AN22" s="123"/>
      <c r="AO22" s="239"/>
      <c r="AP22" s="209"/>
      <c r="AQ22" s="210"/>
      <c r="AR22" s="249"/>
      <c r="AS22" s="123"/>
      <c r="AT22" s="239"/>
      <c r="AU22" s="212"/>
      <c r="AV22" s="212"/>
      <c r="AW22" s="249"/>
      <c r="AX22" s="123"/>
      <c r="AY22" s="245"/>
      <c r="AZ22" s="249"/>
      <c r="BA22" s="123"/>
      <c r="BB22" s="481"/>
    </row>
    <row r="23" spans="1:54" s="260" customFormat="1" ht="17.25" customHeight="1">
      <c r="A23" s="469" t="s">
        <v>285</v>
      </c>
      <c r="B23" s="470"/>
      <c r="C23" s="471"/>
      <c r="D23" s="286" t="s">
        <v>41</v>
      </c>
      <c r="E23" s="287">
        <f>SUM(E37)</f>
        <v>215</v>
      </c>
      <c r="F23" s="287">
        <f>SUM(F37)</f>
        <v>0</v>
      </c>
      <c r="G23" s="290">
        <f>SUM(F23/E23)</f>
        <v>0</v>
      </c>
      <c r="H23" s="287">
        <f t="shared" ref="H23:AZ23" si="1">SUM(H37)</f>
        <v>0</v>
      </c>
      <c r="I23" s="287">
        <f t="shared" si="1"/>
        <v>0</v>
      </c>
      <c r="J23" s="290" t="e">
        <f>SUM(I23/H23)</f>
        <v>#DIV/0!</v>
      </c>
      <c r="K23" s="287">
        <f t="shared" si="1"/>
        <v>0</v>
      </c>
      <c r="L23" s="287">
        <f t="shared" si="1"/>
        <v>0</v>
      </c>
      <c r="M23" s="290" t="e">
        <f>SUM(L23/K23)</f>
        <v>#DIV/0!</v>
      </c>
      <c r="N23" s="287">
        <f t="shared" si="1"/>
        <v>0</v>
      </c>
      <c r="O23" s="287">
        <f t="shared" si="1"/>
        <v>0</v>
      </c>
      <c r="P23" s="290" t="e">
        <f>SUM(O23/N23)</f>
        <v>#DIV/0!</v>
      </c>
      <c r="Q23" s="287">
        <f t="shared" si="1"/>
        <v>0</v>
      </c>
      <c r="R23" s="287">
        <f t="shared" si="1"/>
        <v>0</v>
      </c>
      <c r="S23" s="290" t="e">
        <f>SUM(R23/Q23)</f>
        <v>#DIV/0!</v>
      </c>
      <c r="T23" s="287">
        <f t="shared" si="1"/>
        <v>0</v>
      </c>
      <c r="U23" s="287">
        <f t="shared" si="1"/>
        <v>0</v>
      </c>
      <c r="V23" s="290" t="e">
        <f>SUM(U23/T23)</f>
        <v>#DIV/0!</v>
      </c>
      <c r="W23" s="287">
        <f t="shared" si="1"/>
        <v>63.8</v>
      </c>
      <c r="X23" s="287">
        <f t="shared" si="1"/>
        <v>0</v>
      </c>
      <c r="Y23" s="290">
        <f>SUM(X23/W23)</f>
        <v>0</v>
      </c>
      <c r="Z23" s="287">
        <f t="shared" si="1"/>
        <v>0</v>
      </c>
      <c r="AA23" s="287">
        <f t="shared" si="1"/>
        <v>0</v>
      </c>
      <c r="AB23" s="287">
        <f t="shared" si="1"/>
        <v>0</v>
      </c>
      <c r="AC23" s="287">
        <f t="shared" si="1"/>
        <v>0</v>
      </c>
      <c r="AD23" s="290" t="e">
        <f>SUM(AC23/AB23)</f>
        <v>#DIV/0!</v>
      </c>
      <c r="AE23" s="287">
        <f t="shared" si="1"/>
        <v>31.2</v>
      </c>
      <c r="AF23" s="287">
        <f t="shared" si="1"/>
        <v>0</v>
      </c>
      <c r="AG23" s="287">
        <f t="shared" si="1"/>
        <v>0</v>
      </c>
      <c r="AH23" s="287">
        <f t="shared" si="1"/>
        <v>0</v>
      </c>
      <c r="AI23" s="290" t="e">
        <f>SUM(AH23/AG23)</f>
        <v>#DIV/0!</v>
      </c>
      <c r="AJ23" s="287">
        <f t="shared" si="1"/>
        <v>40</v>
      </c>
      <c r="AK23" s="287">
        <f t="shared" si="1"/>
        <v>0</v>
      </c>
      <c r="AL23" s="287">
        <f t="shared" si="1"/>
        <v>0</v>
      </c>
      <c r="AM23" s="287">
        <f t="shared" si="1"/>
        <v>0</v>
      </c>
      <c r="AN23" s="290" t="e">
        <f>SUM(AM23/AL23)</f>
        <v>#DIV/0!</v>
      </c>
      <c r="AO23" s="287">
        <f t="shared" si="1"/>
        <v>0</v>
      </c>
      <c r="AP23" s="287">
        <f t="shared" si="1"/>
        <v>0</v>
      </c>
      <c r="AQ23" s="287">
        <f t="shared" si="1"/>
        <v>0</v>
      </c>
      <c r="AR23" s="287">
        <f t="shared" si="1"/>
        <v>0</v>
      </c>
      <c r="AS23" s="290" t="e">
        <f>SUM(AR23/AQ23)</f>
        <v>#DIV/0!</v>
      </c>
      <c r="AT23" s="287">
        <f t="shared" si="1"/>
        <v>30</v>
      </c>
      <c r="AU23" s="287">
        <f t="shared" si="1"/>
        <v>0</v>
      </c>
      <c r="AV23" s="287">
        <f t="shared" si="1"/>
        <v>0</v>
      </c>
      <c r="AW23" s="287">
        <f t="shared" si="1"/>
        <v>0</v>
      </c>
      <c r="AX23" s="290" t="e">
        <f>SUM(AW23/AV23)</f>
        <v>#DIV/0!</v>
      </c>
      <c r="AY23" s="287">
        <f t="shared" si="1"/>
        <v>50</v>
      </c>
      <c r="AZ23" s="287">
        <f t="shared" si="1"/>
        <v>0</v>
      </c>
      <c r="BA23" s="290">
        <f>SUM(AZ23/AY23)</f>
        <v>0</v>
      </c>
      <c r="BB23" s="481"/>
    </row>
    <row r="24" spans="1:54" ht="31.2" customHeight="1">
      <c r="A24" s="472"/>
      <c r="B24" s="473"/>
      <c r="C24" s="474"/>
      <c r="D24" s="219" t="s">
        <v>2</v>
      </c>
      <c r="E24" s="201">
        <f>SUM(H24+K24+N24+Q24+T24+W24+Z24+AE24+AJ24+AO24+AT24+AY24)</f>
        <v>0</v>
      </c>
      <c r="F24" s="201">
        <f>SUM(I24+L24+O24+R24+U24+X24+AA24+AF24+AK24+AP24+AU24+AZ24)</f>
        <v>0</v>
      </c>
      <c r="G24" s="120"/>
      <c r="H24" s="226">
        <f>SUM(H34+H62)</f>
        <v>0</v>
      </c>
      <c r="I24" s="247">
        <f>SUM(I34+I62)</f>
        <v>0</v>
      </c>
      <c r="J24" s="121"/>
      <c r="K24" s="226">
        <f>SUM(K34+K62)</f>
        <v>0</v>
      </c>
      <c r="L24" s="247">
        <f>SUM(L34+L62)</f>
        <v>0</v>
      </c>
      <c r="M24" s="121"/>
      <c r="N24" s="226">
        <f>SUM(N34+N62)</f>
        <v>0</v>
      </c>
      <c r="O24" s="247">
        <f>SUM(O34+O62)</f>
        <v>0</v>
      </c>
      <c r="P24" s="121"/>
      <c r="Q24" s="226">
        <f>SUM(Q34+Q62)</f>
        <v>0</v>
      </c>
      <c r="R24" s="247">
        <f>SUM(R34+R62)</f>
        <v>0</v>
      </c>
      <c r="S24" s="121"/>
      <c r="T24" s="226">
        <f>SUM(T34+T62)</f>
        <v>0</v>
      </c>
      <c r="U24" s="247">
        <f>SUM(U34+U62)</f>
        <v>0</v>
      </c>
      <c r="V24" s="121"/>
      <c r="W24" s="226">
        <f>SUM(W34+W62)</f>
        <v>0</v>
      </c>
      <c r="X24" s="247">
        <f>SUM(X34+X62)</f>
        <v>0</v>
      </c>
      <c r="Y24" s="121"/>
      <c r="Z24" s="226">
        <f>SUM(Z34+Z62)</f>
        <v>0</v>
      </c>
      <c r="AA24" s="203"/>
      <c r="AB24" s="204"/>
      <c r="AC24" s="247">
        <f>SUM(AC34+AC62)</f>
        <v>0</v>
      </c>
      <c r="AD24" s="121"/>
      <c r="AE24" s="226">
        <f>SUM(AE34+AE62)</f>
        <v>0</v>
      </c>
      <c r="AF24" s="203"/>
      <c r="AG24" s="205"/>
      <c r="AH24" s="247">
        <f>SUM(AH34+AH62)</f>
        <v>0</v>
      </c>
      <c r="AI24" s="121"/>
      <c r="AJ24" s="226">
        <f>SUM(AJ34+AJ62)</f>
        <v>0</v>
      </c>
      <c r="AK24" s="203"/>
      <c r="AL24" s="204"/>
      <c r="AM24" s="247">
        <f>SUM(AM34+AM62)</f>
        <v>0</v>
      </c>
      <c r="AN24" s="121"/>
      <c r="AO24" s="226">
        <f>SUM(AO34+AO62)</f>
        <v>0</v>
      </c>
      <c r="AP24" s="203"/>
      <c r="AQ24" s="204"/>
      <c r="AR24" s="247">
        <f>SUM(AR34+AR62)</f>
        <v>0</v>
      </c>
      <c r="AS24" s="121"/>
      <c r="AT24" s="226">
        <f>SUM(AT34+AT62)</f>
        <v>0</v>
      </c>
      <c r="AU24" s="203"/>
      <c r="AV24" s="203"/>
      <c r="AW24" s="247">
        <f>SUM(AW34+AW62)</f>
        <v>0</v>
      </c>
      <c r="AX24" s="121"/>
      <c r="AY24" s="226">
        <f>SUM(AY34+AY62)</f>
        <v>0</v>
      </c>
      <c r="AZ24" s="247">
        <f>SUM(AZ34+AZ62)</f>
        <v>0</v>
      </c>
      <c r="BA24" s="121"/>
      <c r="BB24" s="481"/>
    </row>
    <row r="25" spans="1:54" ht="15.6">
      <c r="A25" s="472"/>
      <c r="B25" s="473"/>
      <c r="C25" s="474"/>
      <c r="D25" s="222" t="s">
        <v>43</v>
      </c>
      <c r="E25" s="201">
        <f>SUM(H25+K25+N25+Q25+T25+W25+Z25+AE25+AJ25+AO25+AT25+AY25)</f>
        <v>0</v>
      </c>
      <c r="F25" s="201">
        <f>SUM(I25+L25+O25+R25+U25+X25+AA25+AF25+AK25+AP25+AU25+AZ25)</f>
        <v>0</v>
      </c>
      <c r="G25" s="120"/>
      <c r="H25" s="226">
        <f>SUM(H35+H63)</f>
        <v>0</v>
      </c>
      <c r="I25" s="247">
        <f>SUM(I35+I63)</f>
        <v>0</v>
      </c>
      <c r="J25" s="123"/>
      <c r="K25" s="226">
        <f>SUM(K35+K63)</f>
        <v>0</v>
      </c>
      <c r="L25" s="247">
        <f>SUM(L35+L63)</f>
        <v>0</v>
      </c>
      <c r="M25" s="123"/>
      <c r="N25" s="226">
        <f>SUM(N35+N63)</f>
        <v>0</v>
      </c>
      <c r="O25" s="247">
        <f>SUM(O35+O63)</f>
        <v>0</v>
      </c>
      <c r="P25" s="123"/>
      <c r="Q25" s="226">
        <f>SUM(Q35+Q63)</f>
        <v>0</v>
      </c>
      <c r="R25" s="247">
        <f>SUM(R35+R63)</f>
        <v>0</v>
      </c>
      <c r="S25" s="123"/>
      <c r="T25" s="226">
        <f>SUM(T35+T63)</f>
        <v>0</v>
      </c>
      <c r="U25" s="247">
        <f>SUM(U35+U63)</f>
        <v>0</v>
      </c>
      <c r="V25" s="123"/>
      <c r="W25" s="226">
        <f>SUM(W35+W63)</f>
        <v>0</v>
      </c>
      <c r="X25" s="247">
        <f>SUM(X35+X63)</f>
        <v>0</v>
      </c>
      <c r="Y25" s="123"/>
      <c r="Z25" s="226">
        <f>SUM(Z35+Z63)</f>
        <v>0</v>
      </c>
      <c r="AA25" s="209"/>
      <c r="AB25" s="210"/>
      <c r="AC25" s="247">
        <f>SUM(AC35+AC63)</f>
        <v>0</v>
      </c>
      <c r="AD25" s="123"/>
      <c r="AE25" s="226">
        <f>SUM(AE35+AE63)</f>
        <v>0</v>
      </c>
      <c r="AF25" s="209"/>
      <c r="AG25" s="211"/>
      <c r="AH25" s="247">
        <f>SUM(AH35+AH63)</f>
        <v>0</v>
      </c>
      <c r="AI25" s="123"/>
      <c r="AJ25" s="226">
        <f>SUM(AJ35+AJ63)</f>
        <v>0</v>
      </c>
      <c r="AK25" s="209"/>
      <c r="AL25" s="210"/>
      <c r="AM25" s="247">
        <f>SUM(AM35+AM63)</f>
        <v>0</v>
      </c>
      <c r="AN25" s="123"/>
      <c r="AO25" s="226">
        <f>SUM(AO35+AO63)</f>
        <v>0</v>
      </c>
      <c r="AP25" s="209"/>
      <c r="AQ25" s="210"/>
      <c r="AR25" s="247">
        <f>SUM(AR35+AR63)</f>
        <v>0</v>
      </c>
      <c r="AS25" s="123"/>
      <c r="AT25" s="226">
        <f>SUM(AT35+AT63)</f>
        <v>0</v>
      </c>
      <c r="AU25" s="212"/>
      <c r="AV25" s="212"/>
      <c r="AW25" s="247">
        <f>SUM(AW35+AW63)</f>
        <v>0</v>
      </c>
      <c r="AX25" s="123"/>
      <c r="AY25" s="226">
        <f>SUM(AY35+AY63)</f>
        <v>0</v>
      </c>
      <c r="AZ25" s="247">
        <f>SUM(AZ35+AZ63)</f>
        <v>0</v>
      </c>
      <c r="BA25" s="123"/>
      <c r="BB25" s="481"/>
    </row>
    <row r="26" spans="1:54" s="107" customFormat="1" ht="0.6" customHeight="1">
      <c r="A26" s="419" t="s">
        <v>302</v>
      </c>
      <c r="B26" s="420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  <c r="AX26" s="420"/>
      <c r="AY26" s="420"/>
      <c r="AZ26" s="420"/>
      <c r="BA26" s="420"/>
      <c r="BB26" s="421"/>
    </row>
    <row r="27" spans="1:54" ht="1.8" hidden="1" customHeight="1">
      <c r="A27" s="422" t="s">
        <v>1</v>
      </c>
      <c r="B27" s="415" t="s">
        <v>307</v>
      </c>
      <c r="C27" s="415" t="s">
        <v>308</v>
      </c>
      <c r="D27" s="345" t="s">
        <v>41</v>
      </c>
      <c r="E27" s="287">
        <f>SUM(E41)</f>
        <v>0</v>
      </c>
      <c r="F27" s="287">
        <f>SUM(F41)</f>
        <v>0</v>
      </c>
      <c r="G27" s="290" t="e">
        <f>SUM(F27/E27)</f>
        <v>#DIV/0!</v>
      </c>
      <c r="H27" s="287">
        <f t="shared" ref="H27:I27" si="2">SUM(H41)</f>
        <v>0</v>
      </c>
      <c r="I27" s="287">
        <f t="shared" si="2"/>
        <v>0</v>
      </c>
      <c r="J27" s="290" t="e">
        <f>SUM(I27/H27)</f>
        <v>#DIV/0!</v>
      </c>
      <c r="K27" s="287">
        <f t="shared" ref="K27:L27" si="3">SUM(K41)</f>
        <v>0</v>
      </c>
      <c r="L27" s="287">
        <f t="shared" si="3"/>
        <v>0</v>
      </c>
      <c r="M27" s="290" t="e">
        <f>SUM(L27/K27)</f>
        <v>#DIV/0!</v>
      </c>
      <c r="N27" s="287">
        <f t="shared" ref="N27:O27" si="4">SUM(N41)</f>
        <v>0</v>
      </c>
      <c r="O27" s="287">
        <f t="shared" si="4"/>
        <v>0</v>
      </c>
      <c r="P27" s="290" t="e">
        <f>SUM(O27/N27)</f>
        <v>#DIV/0!</v>
      </c>
      <c r="Q27" s="287">
        <f t="shared" ref="Q27:R27" si="5">SUM(Q41)</f>
        <v>0</v>
      </c>
      <c r="R27" s="287">
        <f t="shared" si="5"/>
        <v>0</v>
      </c>
      <c r="S27" s="290" t="e">
        <f>SUM(R27/Q27)</f>
        <v>#DIV/0!</v>
      </c>
      <c r="T27" s="287">
        <f t="shared" ref="T27:U27" si="6">SUM(T41)</f>
        <v>0</v>
      </c>
      <c r="U27" s="287">
        <f t="shared" si="6"/>
        <v>0</v>
      </c>
      <c r="V27" s="290" t="e">
        <f>SUM(U27/T27)</f>
        <v>#DIV/0!</v>
      </c>
      <c r="W27" s="287">
        <f t="shared" ref="W27:X27" si="7">SUM(W41)</f>
        <v>0</v>
      </c>
      <c r="X27" s="287">
        <f t="shared" si="7"/>
        <v>0</v>
      </c>
      <c r="Y27" s="290" t="e">
        <f>SUM(X27/W27)</f>
        <v>#DIV/0!</v>
      </c>
      <c r="Z27" s="287">
        <f t="shared" ref="Z27:AC27" si="8">SUM(Z41)</f>
        <v>0</v>
      </c>
      <c r="AA27" s="287">
        <f t="shared" si="8"/>
        <v>0</v>
      </c>
      <c r="AB27" s="287">
        <f t="shared" si="8"/>
        <v>0</v>
      </c>
      <c r="AC27" s="287">
        <f t="shared" si="8"/>
        <v>0</v>
      </c>
      <c r="AD27" s="290" t="e">
        <f>SUM(AC27/AB27)</f>
        <v>#DIV/0!</v>
      </c>
      <c r="AE27" s="287">
        <f t="shared" ref="AE27:AH27" si="9">SUM(AE41)</f>
        <v>0</v>
      </c>
      <c r="AF27" s="287">
        <f t="shared" si="9"/>
        <v>0</v>
      </c>
      <c r="AG27" s="287">
        <f t="shared" si="9"/>
        <v>0</v>
      </c>
      <c r="AH27" s="287">
        <f t="shared" si="9"/>
        <v>0</v>
      </c>
      <c r="AI27" s="290" t="e">
        <f>SUM(AH27/AG27)</f>
        <v>#DIV/0!</v>
      </c>
      <c r="AJ27" s="287">
        <f t="shared" ref="AJ27:AM27" si="10">SUM(AJ41)</f>
        <v>0</v>
      </c>
      <c r="AK27" s="287">
        <f t="shared" si="10"/>
        <v>0</v>
      </c>
      <c r="AL27" s="287">
        <f t="shared" si="10"/>
        <v>0</v>
      </c>
      <c r="AM27" s="287">
        <f t="shared" si="10"/>
        <v>0</v>
      </c>
      <c r="AN27" s="290" t="e">
        <f>SUM(AM27/AL27)</f>
        <v>#DIV/0!</v>
      </c>
      <c r="AO27" s="287">
        <f t="shared" ref="AO27:AR27" si="11">SUM(AO41)</f>
        <v>0</v>
      </c>
      <c r="AP27" s="287">
        <f t="shared" si="11"/>
        <v>0</v>
      </c>
      <c r="AQ27" s="287">
        <f t="shared" si="11"/>
        <v>0</v>
      </c>
      <c r="AR27" s="287">
        <f t="shared" si="11"/>
        <v>0</v>
      </c>
      <c r="AS27" s="290" t="e">
        <f>SUM(AR27/AQ27)</f>
        <v>#DIV/0!</v>
      </c>
      <c r="AT27" s="287">
        <f t="shared" ref="AT27:AW27" si="12">SUM(AT41)</f>
        <v>0</v>
      </c>
      <c r="AU27" s="287">
        <f t="shared" si="12"/>
        <v>0</v>
      </c>
      <c r="AV27" s="287">
        <f t="shared" si="12"/>
        <v>0</v>
      </c>
      <c r="AW27" s="287">
        <f t="shared" si="12"/>
        <v>0</v>
      </c>
      <c r="AX27" s="290" t="e">
        <f>SUM(AW27/AV27)</f>
        <v>#DIV/0!</v>
      </c>
      <c r="AY27" s="287">
        <f t="shared" ref="AY27:AZ27" si="13">SUM(AY41)</f>
        <v>0</v>
      </c>
      <c r="AZ27" s="287">
        <f t="shared" si="13"/>
        <v>0</v>
      </c>
      <c r="BA27" s="290" t="e">
        <f>SUM(AZ27/AY27)</f>
        <v>#DIV/0!</v>
      </c>
      <c r="BB27" s="415"/>
    </row>
    <row r="28" spans="1:54" ht="46.2" hidden="1" customHeight="1">
      <c r="A28" s="423"/>
      <c r="B28" s="416"/>
      <c r="C28" s="416"/>
      <c r="D28" s="199" t="s">
        <v>2</v>
      </c>
      <c r="E28" s="201">
        <f>SUM(H28+K28+N28+Q28+T28+W28+Z28+AE28+AJ28+AO28+AT28+AY28)</f>
        <v>0</v>
      </c>
      <c r="F28" s="201">
        <f>SUM(I28+L28+O28+R28+U28+X28+AA28+AF28+AK28+AP28+AU28+AZ28)</f>
        <v>0</v>
      </c>
      <c r="G28" s="120"/>
      <c r="H28" s="226">
        <f>SUM(H38+H66)</f>
        <v>0</v>
      </c>
      <c r="I28" s="247">
        <f>SUM(I38+I66)</f>
        <v>0</v>
      </c>
      <c r="J28" s="121"/>
      <c r="K28" s="226">
        <f>SUM(K38+K66)</f>
        <v>0</v>
      </c>
      <c r="L28" s="247">
        <f>SUM(L38+L66)</f>
        <v>0</v>
      </c>
      <c r="M28" s="121"/>
      <c r="N28" s="226">
        <f>SUM(N38+N66)</f>
        <v>0</v>
      </c>
      <c r="O28" s="247">
        <f>SUM(O38+O66)</f>
        <v>0</v>
      </c>
      <c r="P28" s="121"/>
      <c r="Q28" s="226">
        <f>SUM(Q38+Q66)</f>
        <v>0</v>
      </c>
      <c r="R28" s="247">
        <f>SUM(R38+R66)</f>
        <v>0</v>
      </c>
      <c r="S28" s="121"/>
      <c r="T28" s="226">
        <f>SUM(T38+T66)</f>
        <v>0</v>
      </c>
      <c r="U28" s="247">
        <f>SUM(U38+U66)</f>
        <v>0</v>
      </c>
      <c r="V28" s="121"/>
      <c r="W28" s="226">
        <f>SUM(W38+W66)</f>
        <v>0</v>
      </c>
      <c r="X28" s="247">
        <f>SUM(X38+X66)</f>
        <v>0</v>
      </c>
      <c r="Y28" s="121"/>
      <c r="Z28" s="226">
        <f>SUM(Z38+Z66)</f>
        <v>0</v>
      </c>
      <c r="AA28" s="203"/>
      <c r="AB28" s="204"/>
      <c r="AC28" s="247">
        <f>SUM(AC38+AC66)</f>
        <v>0</v>
      </c>
      <c r="AD28" s="121"/>
      <c r="AE28" s="226">
        <f>SUM(AE38+AE66)</f>
        <v>0</v>
      </c>
      <c r="AF28" s="203"/>
      <c r="AG28" s="205"/>
      <c r="AH28" s="247">
        <f>SUM(AH38+AH66)</f>
        <v>0</v>
      </c>
      <c r="AI28" s="121"/>
      <c r="AJ28" s="226">
        <f>SUM(AJ38+AJ66)</f>
        <v>0</v>
      </c>
      <c r="AK28" s="203"/>
      <c r="AL28" s="204"/>
      <c r="AM28" s="247">
        <f>SUM(AM38+AM66)</f>
        <v>0</v>
      </c>
      <c r="AN28" s="121"/>
      <c r="AO28" s="226">
        <f>SUM(AO38+AO66)</f>
        <v>0</v>
      </c>
      <c r="AP28" s="203"/>
      <c r="AQ28" s="204"/>
      <c r="AR28" s="247">
        <f>SUM(AR38+AR66)</f>
        <v>0</v>
      </c>
      <c r="AS28" s="121"/>
      <c r="AT28" s="226">
        <f>SUM(AT38+AT66)</f>
        <v>0</v>
      </c>
      <c r="AU28" s="203"/>
      <c r="AV28" s="203"/>
      <c r="AW28" s="247">
        <f>SUM(AW38+AW66)</f>
        <v>0</v>
      </c>
      <c r="AX28" s="121"/>
      <c r="AY28" s="226">
        <f>SUM(AY38+AY66)</f>
        <v>0</v>
      </c>
      <c r="AZ28" s="247">
        <f>SUM(AZ38+AZ66)</f>
        <v>0</v>
      </c>
      <c r="BA28" s="121"/>
      <c r="BB28" s="416"/>
    </row>
    <row r="29" spans="1:54" ht="27" hidden="1" customHeight="1">
      <c r="A29" s="423"/>
      <c r="B29" s="416"/>
      <c r="C29" s="416"/>
      <c r="D29" s="223" t="s">
        <v>43</v>
      </c>
      <c r="E29" s="201">
        <f>SUM(H29+K29+N29+Q29+T29+W29+Z29+AE29+AJ29+AO29+AT29+AY29)</f>
        <v>0</v>
      </c>
      <c r="F29" s="201">
        <f>SUM(I29+L29+O29+R29+U29+X29+AA29+AF29+AK29+AP29+AU29+AZ29)</f>
        <v>0</v>
      </c>
      <c r="G29" s="120"/>
      <c r="H29" s="226">
        <f>SUM(H39+H67)</f>
        <v>0</v>
      </c>
      <c r="I29" s="247">
        <f>SUM(I39+I67)</f>
        <v>0</v>
      </c>
      <c r="J29" s="123"/>
      <c r="K29" s="226">
        <f>SUM(K39+K67)</f>
        <v>0</v>
      </c>
      <c r="L29" s="247">
        <f>SUM(L39+L67)</f>
        <v>0</v>
      </c>
      <c r="M29" s="123"/>
      <c r="N29" s="226">
        <f>SUM(N39+N67)</f>
        <v>0</v>
      </c>
      <c r="O29" s="247">
        <f>SUM(O39+O67)</f>
        <v>0</v>
      </c>
      <c r="P29" s="123"/>
      <c r="Q29" s="226">
        <v>0</v>
      </c>
      <c r="R29" s="247">
        <f>SUM(R39+R67)</f>
        <v>0</v>
      </c>
      <c r="S29" s="123"/>
      <c r="T29" s="226">
        <v>0</v>
      </c>
      <c r="U29" s="247">
        <f>SUM(U39+U67)</f>
        <v>0</v>
      </c>
      <c r="V29" s="123"/>
      <c r="W29" s="226">
        <v>0</v>
      </c>
      <c r="X29" s="247">
        <f>SUM(X39+X67)</f>
        <v>0</v>
      </c>
      <c r="Y29" s="123"/>
      <c r="Z29" s="226">
        <v>0</v>
      </c>
      <c r="AA29" s="209"/>
      <c r="AB29" s="210"/>
      <c r="AC29" s="247">
        <f>SUM(AC39+AC67)</f>
        <v>0</v>
      </c>
      <c r="AD29" s="123"/>
      <c r="AE29" s="226">
        <v>0</v>
      </c>
      <c r="AF29" s="209"/>
      <c r="AG29" s="211"/>
      <c r="AH29" s="247">
        <f>SUM(AH39+AH67)</f>
        <v>0</v>
      </c>
      <c r="AI29" s="123"/>
      <c r="AJ29" s="226">
        <v>0</v>
      </c>
      <c r="AK29" s="209"/>
      <c r="AL29" s="210"/>
      <c r="AM29" s="247">
        <f>SUM(AM39+AM67)</f>
        <v>0</v>
      </c>
      <c r="AN29" s="123"/>
      <c r="AO29" s="226">
        <v>0</v>
      </c>
      <c r="AP29" s="209"/>
      <c r="AQ29" s="210"/>
      <c r="AR29" s="247">
        <f>SUM(AR39+AR67)</f>
        <v>0</v>
      </c>
      <c r="AS29" s="123"/>
      <c r="AT29" s="226">
        <v>0</v>
      </c>
      <c r="AU29" s="212"/>
      <c r="AV29" s="212"/>
      <c r="AW29" s="247">
        <f>SUM(AW39+AW67)</f>
        <v>0</v>
      </c>
      <c r="AX29" s="123"/>
      <c r="AY29" s="226">
        <v>0</v>
      </c>
      <c r="AZ29" s="247">
        <f>SUM(AZ39+AZ67)</f>
        <v>0</v>
      </c>
      <c r="BA29" s="123"/>
      <c r="BB29" s="416"/>
    </row>
    <row r="30" spans="1:54" s="134" customFormat="1" ht="22.2" hidden="1" customHeight="1">
      <c r="A30" s="422" t="s">
        <v>3</v>
      </c>
      <c r="B30" s="415" t="s">
        <v>309</v>
      </c>
      <c r="C30" s="415" t="s">
        <v>310</v>
      </c>
      <c r="D30" s="224" t="s">
        <v>41</v>
      </c>
      <c r="E30" s="201">
        <f t="shared" ref="E30:E32" si="14">SUM(H30+K30+N30+Q30+T30+W30+Z30+AE30+AJ30+AO30+AT30+AY30)</f>
        <v>0</v>
      </c>
      <c r="F30" s="201">
        <f t="shared" ref="F30:F32" si="15">SUM(I30+L30+O30+R30+U30+X30+AA30+AF30+AK30+AP30+AU30+AZ30)</f>
        <v>0</v>
      </c>
      <c r="G30" s="125"/>
      <c r="H30" s="230"/>
      <c r="I30" s="248"/>
      <c r="J30" s="126"/>
      <c r="K30" s="230"/>
      <c r="L30" s="248"/>
      <c r="M30" s="126"/>
      <c r="N30" s="230"/>
      <c r="O30" s="248"/>
      <c r="P30" s="127"/>
      <c r="Q30" s="230"/>
      <c r="R30" s="248"/>
      <c r="S30" s="126"/>
      <c r="T30" s="230"/>
      <c r="U30" s="248"/>
      <c r="V30" s="126"/>
      <c r="W30" s="230"/>
      <c r="X30" s="248"/>
      <c r="Y30" s="126"/>
      <c r="Z30" s="230"/>
      <c r="AA30" s="215"/>
      <c r="AB30" s="217"/>
      <c r="AC30" s="248"/>
      <c r="AD30" s="127"/>
      <c r="AE30" s="230"/>
      <c r="AF30" s="215"/>
      <c r="AG30" s="217"/>
      <c r="AH30" s="251"/>
      <c r="AI30" s="127"/>
      <c r="AJ30" s="230"/>
      <c r="AK30" s="215"/>
      <c r="AL30" s="217"/>
      <c r="AM30" s="251"/>
      <c r="AN30" s="127"/>
      <c r="AO30" s="241"/>
      <c r="AP30" s="216"/>
      <c r="AQ30" s="217"/>
      <c r="AR30" s="248"/>
      <c r="AS30" s="126"/>
      <c r="AT30" s="230"/>
      <c r="AU30" s="218"/>
      <c r="AV30" s="217"/>
      <c r="AW30" s="251"/>
      <c r="AX30" s="127"/>
      <c r="AY30" s="230"/>
      <c r="AZ30" s="251"/>
      <c r="BA30" s="127"/>
      <c r="BB30" s="415"/>
    </row>
    <row r="31" spans="1:54" ht="31.2" hidden="1" customHeight="1">
      <c r="A31" s="423"/>
      <c r="B31" s="416"/>
      <c r="C31" s="416"/>
      <c r="D31" s="199" t="s">
        <v>2</v>
      </c>
      <c r="E31" s="201">
        <f t="shared" si="14"/>
        <v>0</v>
      </c>
      <c r="F31" s="201">
        <f t="shared" si="15"/>
        <v>0</v>
      </c>
      <c r="G31" s="130"/>
      <c r="H31" s="231"/>
      <c r="I31" s="247"/>
      <c r="J31" s="121"/>
      <c r="K31" s="231"/>
      <c r="L31" s="247"/>
      <c r="M31" s="121"/>
      <c r="N31" s="231"/>
      <c r="O31" s="247"/>
      <c r="P31" s="131"/>
      <c r="Q31" s="231"/>
      <c r="R31" s="247"/>
      <c r="S31" s="121"/>
      <c r="T31" s="231"/>
      <c r="U31" s="247"/>
      <c r="V31" s="121"/>
      <c r="W31" s="231"/>
      <c r="X31" s="247"/>
      <c r="Y31" s="121"/>
      <c r="Z31" s="231"/>
      <c r="AA31" s="203"/>
      <c r="AB31" s="205"/>
      <c r="AC31" s="247"/>
      <c r="AD31" s="131"/>
      <c r="AE31" s="231"/>
      <c r="AF31" s="203"/>
      <c r="AG31" s="205"/>
      <c r="AH31" s="252"/>
      <c r="AI31" s="131"/>
      <c r="AJ31" s="231"/>
      <c r="AK31" s="203"/>
      <c r="AL31" s="205"/>
      <c r="AM31" s="252"/>
      <c r="AN31" s="131"/>
      <c r="AO31" s="227"/>
      <c r="AP31" s="204"/>
      <c r="AQ31" s="205"/>
      <c r="AR31" s="247"/>
      <c r="AS31" s="121"/>
      <c r="AT31" s="231"/>
      <c r="AU31" s="202"/>
      <c r="AV31" s="205"/>
      <c r="AW31" s="252"/>
      <c r="AX31" s="131"/>
      <c r="AY31" s="231"/>
      <c r="AZ31" s="252"/>
      <c r="BA31" s="131"/>
      <c r="BB31" s="416"/>
    </row>
    <row r="32" spans="1:54" ht="30.6" hidden="1" customHeight="1">
      <c r="A32" s="423"/>
      <c r="B32" s="416"/>
      <c r="C32" s="416"/>
      <c r="D32" s="223" t="s">
        <v>43</v>
      </c>
      <c r="E32" s="201">
        <f t="shared" si="14"/>
        <v>0</v>
      </c>
      <c r="F32" s="201">
        <f t="shared" si="15"/>
        <v>0</v>
      </c>
      <c r="G32" s="130"/>
      <c r="H32" s="231"/>
      <c r="I32" s="247"/>
      <c r="J32" s="121"/>
      <c r="K32" s="231"/>
      <c r="L32" s="247"/>
      <c r="M32" s="121"/>
      <c r="N32" s="231"/>
      <c r="O32" s="247"/>
      <c r="P32" s="131"/>
      <c r="Q32" s="231"/>
      <c r="R32" s="247"/>
      <c r="S32" s="121"/>
      <c r="T32" s="231"/>
      <c r="U32" s="247"/>
      <c r="V32" s="121"/>
      <c r="W32" s="231"/>
      <c r="X32" s="247"/>
      <c r="Y32" s="121"/>
      <c r="Z32" s="231"/>
      <c r="AA32" s="203"/>
      <c r="AB32" s="205"/>
      <c r="AC32" s="247"/>
      <c r="AD32" s="131"/>
      <c r="AE32" s="231"/>
      <c r="AF32" s="203"/>
      <c r="AG32" s="205"/>
      <c r="AH32" s="252"/>
      <c r="AI32" s="131"/>
      <c r="AJ32" s="231"/>
      <c r="AK32" s="203"/>
      <c r="AL32" s="205"/>
      <c r="AM32" s="252"/>
      <c r="AN32" s="131"/>
      <c r="AO32" s="231"/>
      <c r="AP32" s="203"/>
      <c r="AQ32" s="205"/>
      <c r="AR32" s="252"/>
      <c r="AS32" s="131"/>
      <c r="AT32" s="231"/>
      <c r="AU32" s="203"/>
      <c r="AV32" s="205"/>
      <c r="AW32" s="252"/>
      <c r="AX32" s="131"/>
      <c r="AY32" s="231"/>
      <c r="AZ32" s="252"/>
      <c r="BA32" s="122"/>
      <c r="BB32" s="416"/>
    </row>
    <row r="33" spans="1:54" ht="19.8" hidden="1" customHeight="1">
      <c r="A33" s="411"/>
      <c r="B33" s="413" t="s">
        <v>271</v>
      </c>
      <c r="C33" s="415"/>
      <c r="D33" s="344" t="s">
        <v>41</v>
      </c>
      <c r="E33" s="287">
        <f>SUM(E47)</f>
        <v>0</v>
      </c>
      <c r="F33" s="287">
        <f>SUM(F47)</f>
        <v>0</v>
      </c>
      <c r="G33" s="290" t="e">
        <f>SUM(F33/E33)</f>
        <v>#DIV/0!</v>
      </c>
      <c r="H33" s="287">
        <f t="shared" ref="H33:I33" si="16">SUM(H47)</f>
        <v>0</v>
      </c>
      <c r="I33" s="287">
        <f t="shared" si="16"/>
        <v>0</v>
      </c>
      <c r="J33" s="290" t="e">
        <f>SUM(I33/H33)</f>
        <v>#DIV/0!</v>
      </c>
      <c r="K33" s="287">
        <f t="shared" ref="K33:L33" si="17">SUM(K47)</f>
        <v>0</v>
      </c>
      <c r="L33" s="287">
        <f t="shared" si="17"/>
        <v>0</v>
      </c>
      <c r="M33" s="290" t="e">
        <f>SUM(L33/K33)</f>
        <v>#DIV/0!</v>
      </c>
      <c r="N33" s="287">
        <f t="shared" ref="N33:O33" si="18">SUM(N47)</f>
        <v>0</v>
      </c>
      <c r="O33" s="287">
        <f t="shared" si="18"/>
        <v>0</v>
      </c>
      <c r="P33" s="290" t="e">
        <f>SUM(O33/N33)</f>
        <v>#DIV/0!</v>
      </c>
      <c r="Q33" s="287">
        <f t="shared" ref="Q33:R33" si="19">SUM(Q47)</f>
        <v>0</v>
      </c>
      <c r="R33" s="287">
        <f t="shared" si="19"/>
        <v>0</v>
      </c>
      <c r="S33" s="290" t="e">
        <f>SUM(R33/Q33)</f>
        <v>#DIV/0!</v>
      </c>
      <c r="T33" s="287">
        <f t="shared" ref="T33:U33" si="20">SUM(T47)</f>
        <v>0</v>
      </c>
      <c r="U33" s="287">
        <f t="shared" si="20"/>
        <v>0</v>
      </c>
      <c r="V33" s="290" t="e">
        <f>SUM(U33/T33)</f>
        <v>#DIV/0!</v>
      </c>
      <c r="W33" s="287">
        <f t="shared" ref="W33:X33" si="21">SUM(W47)</f>
        <v>0</v>
      </c>
      <c r="X33" s="287">
        <f t="shared" si="21"/>
        <v>0</v>
      </c>
      <c r="Y33" s="290" t="e">
        <f>SUM(X33/W33)</f>
        <v>#DIV/0!</v>
      </c>
      <c r="Z33" s="287">
        <f t="shared" ref="Z33:AC33" si="22">SUM(Z47)</f>
        <v>0</v>
      </c>
      <c r="AA33" s="287">
        <f t="shared" si="22"/>
        <v>0</v>
      </c>
      <c r="AB33" s="287">
        <f t="shared" si="22"/>
        <v>0</v>
      </c>
      <c r="AC33" s="287">
        <f t="shared" si="22"/>
        <v>0</v>
      </c>
      <c r="AD33" s="290" t="e">
        <f>SUM(AC33/AB33)</f>
        <v>#DIV/0!</v>
      </c>
      <c r="AE33" s="287">
        <f t="shared" ref="AE33:AH33" si="23">SUM(AE47)</f>
        <v>0</v>
      </c>
      <c r="AF33" s="287">
        <f t="shared" si="23"/>
        <v>0</v>
      </c>
      <c r="AG33" s="287">
        <f t="shared" si="23"/>
        <v>0</v>
      </c>
      <c r="AH33" s="287">
        <f t="shared" si="23"/>
        <v>0</v>
      </c>
      <c r="AI33" s="290" t="e">
        <f>SUM(AH33/AG33)</f>
        <v>#DIV/0!</v>
      </c>
      <c r="AJ33" s="287">
        <f t="shared" ref="AJ33:AM33" si="24">SUM(AJ47)</f>
        <v>0</v>
      </c>
      <c r="AK33" s="287">
        <f t="shared" si="24"/>
        <v>0</v>
      </c>
      <c r="AL33" s="287">
        <f t="shared" si="24"/>
        <v>0</v>
      </c>
      <c r="AM33" s="287">
        <f t="shared" si="24"/>
        <v>0</v>
      </c>
      <c r="AN33" s="290" t="e">
        <f>SUM(AM33/AL33)</f>
        <v>#DIV/0!</v>
      </c>
      <c r="AO33" s="287">
        <f t="shared" ref="AO33:AR33" si="25">SUM(AO47)</f>
        <v>0</v>
      </c>
      <c r="AP33" s="287">
        <f t="shared" si="25"/>
        <v>0</v>
      </c>
      <c r="AQ33" s="287">
        <f t="shared" si="25"/>
        <v>0</v>
      </c>
      <c r="AR33" s="287">
        <f t="shared" si="25"/>
        <v>0</v>
      </c>
      <c r="AS33" s="290" t="e">
        <f>SUM(AR33/AQ33)</f>
        <v>#DIV/0!</v>
      </c>
      <c r="AT33" s="287">
        <f t="shared" ref="AT33:AW33" si="26">SUM(AT47)</f>
        <v>0</v>
      </c>
      <c r="AU33" s="287">
        <f t="shared" si="26"/>
        <v>0</v>
      </c>
      <c r="AV33" s="287">
        <f t="shared" si="26"/>
        <v>0</v>
      </c>
      <c r="AW33" s="287">
        <f t="shared" si="26"/>
        <v>0</v>
      </c>
      <c r="AX33" s="290" t="e">
        <f>SUM(AW33/AV33)</f>
        <v>#DIV/0!</v>
      </c>
      <c r="AY33" s="287">
        <f t="shared" ref="AY33:AZ33" si="27">SUM(AY47)</f>
        <v>0</v>
      </c>
      <c r="AZ33" s="287">
        <f t="shared" si="27"/>
        <v>0</v>
      </c>
      <c r="BA33" s="290" t="e">
        <f>SUM(AZ33/AY33)</f>
        <v>#DIV/0!</v>
      </c>
      <c r="BB33" s="417"/>
    </row>
    <row r="34" spans="1:54" ht="33" hidden="1" customHeight="1">
      <c r="A34" s="412"/>
      <c r="B34" s="414"/>
      <c r="C34" s="416"/>
      <c r="D34" s="199" t="s">
        <v>2</v>
      </c>
      <c r="E34" s="201">
        <f>SUM(H34+K34+N34+Q34+T34+W34+Z34+AE34+AJ34+AO34+AT34+AY34)</f>
        <v>0</v>
      </c>
      <c r="F34" s="201">
        <f>SUM(I34+L34+O34+R34+U34+X34+AA34+AF34+AK34+AP34+AU34+AZ34)</f>
        <v>0</v>
      </c>
      <c r="G34" s="120"/>
      <c r="H34" s="226">
        <f>SUM(H44+H72)</f>
        <v>0</v>
      </c>
      <c r="I34" s="247">
        <f>SUM(I44+I72)</f>
        <v>0</v>
      </c>
      <c r="J34" s="121"/>
      <c r="K34" s="226">
        <f>SUM(K44+K72)</f>
        <v>0</v>
      </c>
      <c r="L34" s="247">
        <f>SUM(L44+L72)</f>
        <v>0</v>
      </c>
      <c r="M34" s="121"/>
      <c r="N34" s="226">
        <f>SUM(N44+N72)</f>
        <v>0</v>
      </c>
      <c r="O34" s="247">
        <f>SUM(O44+O72)</f>
        <v>0</v>
      </c>
      <c r="P34" s="121"/>
      <c r="Q34" s="226">
        <f>SUM(Q44+Q72)</f>
        <v>0</v>
      </c>
      <c r="R34" s="247">
        <f>SUM(R44+R72)</f>
        <v>0</v>
      </c>
      <c r="S34" s="121"/>
      <c r="T34" s="226">
        <f>SUM(T44+T72)</f>
        <v>0</v>
      </c>
      <c r="U34" s="247">
        <f>SUM(U44+U72)</f>
        <v>0</v>
      </c>
      <c r="V34" s="121"/>
      <c r="W34" s="226">
        <f>SUM(W44+W72)</f>
        <v>0</v>
      </c>
      <c r="X34" s="247">
        <f>SUM(X44+X72)</f>
        <v>0</v>
      </c>
      <c r="Y34" s="121"/>
      <c r="Z34" s="226">
        <f>SUM(Z44+Z72)</f>
        <v>0</v>
      </c>
      <c r="AA34" s="203"/>
      <c r="AB34" s="204"/>
      <c r="AC34" s="247">
        <f>SUM(AC44+AC72)</f>
        <v>0</v>
      </c>
      <c r="AD34" s="121"/>
      <c r="AE34" s="226">
        <f>SUM(AE44+AE72)</f>
        <v>0</v>
      </c>
      <c r="AF34" s="203"/>
      <c r="AG34" s="205"/>
      <c r="AH34" s="247">
        <f>SUM(AH44+AH72)</f>
        <v>0</v>
      </c>
      <c r="AI34" s="121"/>
      <c r="AJ34" s="226">
        <f>SUM(AJ44+AJ72)</f>
        <v>0</v>
      </c>
      <c r="AK34" s="203"/>
      <c r="AL34" s="204"/>
      <c r="AM34" s="247">
        <f>SUM(AM44+AM72)</f>
        <v>0</v>
      </c>
      <c r="AN34" s="121"/>
      <c r="AO34" s="226">
        <f>SUM(AO44+AO72)</f>
        <v>0</v>
      </c>
      <c r="AP34" s="203"/>
      <c r="AQ34" s="204"/>
      <c r="AR34" s="247">
        <f>SUM(AR44+AR72)</f>
        <v>0</v>
      </c>
      <c r="AS34" s="121"/>
      <c r="AT34" s="226">
        <f>SUM(AT44+AT72)</f>
        <v>0</v>
      </c>
      <c r="AU34" s="203"/>
      <c r="AV34" s="203"/>
      <c r="AW34" s="247">
        <f>SUM(AW44+AW72)</f>
        <v>0</v>
      </c>
      <c r="AX34" s="121"/>
      <c r="AY34" s="226">
        <f>SUM(AY44+AY72)</f>
        <v>0</v>
      </c>
      <c r="AZ34" s="247">
        <f>SUM(AZ44+AZ72)</f>
        <v>0</v>
      </c>
      <c r="BA34" s="121"/>
      <c r="BB34" s="418"/>
    </row>
    <row r="35" spans="1:54" ht="19.2" hidden="1" customHeight="1">
      <c r="A35" s="412"/>
      <c r="B35" s="414"/>
      <c r="C35" s="416"/>
      <c r="D35" s="223" t="s">
        <v>43</v>
      </c>
      <c r="E35" s="201">
        <f>SUM(H35+K35+N35+Q35+T35+W35+Z35+AE35+AJ35+AO35+AT35+AY35)</f>
        <v>0</v>
      </c>
      <c r="F35" s="201">
        <f>SUM(I35+L35+O35+R35+U35+X35+AA35+AF35+AK35+AP35+AU35+AZ35)</f>
        <v>0</v>
      </c>
      <c r="G35" s="120"/>
      <c r="H35" s="226">
        <f>SUM(H45+H73)</f>
        <v>0</v>
      </c>
      <c r="I35" s="247">
        <f>SUM(I45+I73)</f>
        <v>0</v>
      </c>
      <c r="J35" s="123"/>
      <c r="K35" s="226">
        <f>SUM(K45+K73)</f>
        <v>0</v>
      </c>
      <c r="L35" s="247">
        <f>SUM(L45+L73)</f>
        <v>0</v>
      </c>
      <c r="M35" s="123"/>
      <c r="N35" s="226">
        <f>SUM(N45+N73)</f>
        <v>0</v>
      </c>
      <c r="O35" s="247">
        <f>SUM(O45+O73)</f>
        <v>0</v>
      </c>
      <c r="P35" s="123"/>
      <c r="Q35" s="226">
        <f>SUM(Q45+Q73)</f>
        <v>0</v>
      </c>
      <c r="R35" s="247">
        <f>SUM(R45+R73)</f>
        <v>0</v>
      </c>
      <c r="S35" s="123"/>
      <c r="T35" s="226">
        <f>SUM(T45+T73)</f>
        <v>0</v>
      </c>
      <c r="U35" s="247">
        <f>SUM(U45+U73)</f>
        <v>0</v>
      </c>
      <c r="V35" s="123"/>
      <c r="W35" s="226">
        <v>0</v>
      </c>
      <c r="X35" s="247">
        <f>SUM(X45+X73)</f>
        <v>0</v>
      </c>
      <c r="Y35" s="123"/>
      <c r="Z35" s="226">
        <f>SUM(Z45+Z73)</f>
        <v>0</v>
      </c>
      <c r="AA35" s="209"/>
      <c r="AB35" s="210"/>
      <c r="AC35" s="247">
        <f>SUM(AC45+AC73)</f>
        <v>0</v>
      </c>
      <c r="AD35" s="123"/>
      <c r="AE35" s="226">
        <v>0</v>
      </c>
      <c r="AF35" s="209"/>
      <c r="AG35" s="211"/>
      <c r="AH35" s="247">
        <f>SUM(AH45+AH73)</f>
        <v>0</v>
      </c>
      <c r="AI35" s="123"/>
      <c r="AJ35" s="226">
        <v>0</v>
      </c>
      <c r="AK35" s="209"/>
      <c r="AL35" s="210"/>
      <c r="AM35" s="247">
        <f>SUM(AM45+AM73)</f>
        <v>0</v>
      </c>
      <c r="AN35" s="123"/>
      <c r="AO35" s="226">
        <f>SUM(AO45+AO73)</f>
        <v>0</v>
      </c>
      <c r="AP35" s="209"/>
      <c r="AQ35" s="210"/>
      <c r="AR35" s="247">
        <f>SUM(AR45+AR73)</f>
        <v>0</v>
      </c>
      <c r="AS35" s="123"/>
      <c r="AT35" s="226">
        <v>0</v>
      </c>
      <c r="AU35" s="212"/>
      <c r="AV35" s="212"/>
      <c r="AW35" s="247">
        <f>SUM(AW45+AW73)</f>
        <v>0</v>
      </c>
      <c r="AX35" s="123"/>
      <c r="AY35" s="226">
        <v>0</v>
      </c>
      <c r="AZ35" s="247">
        <f>SUM(AZ45+AZ73)</f>
        <v>0</v>
      </c>
      <c r="BA35" s="123"/>
      <c r="BB35" s="418"/>
    </row>
    <row r="36" spans="1:54" ht="15.6">
      <c r="A36" s="404" t="s">
        <v>303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  <c r="AO36" s="405"/>
      <c r="AP36" s="405"/>
      <c r="AQ36" s="405"/>
      <c r="AR36" s="405"/>
      <c r="AS36" s="405"/>
      <c r="AT36" s="405"/>
      <c r="AU36" s="405"/>
      <c r="AV36" s="405"/>
      <c r="AW36" s="405"/>
      <c r="AX36" s="405"/>
      <c r="AY36" s="405"/>
      <c r="AZ36" s="405"/>
      <c r="BA36" s="405"/>
      <c r="BB36" s="406"/>
    </row>
    <row r="37" spans="1:54" s="260" customFormat="1" ht="22.5" customHeight="1">
      <c r="A37" s="407" t="s">
        <v>6</v>
      </c>
      <c r="B37" s="409" t="s">
        <v>304</v>
      </c>
      <c r="C37" s="409" t="s">
        <v>305</v>
      </c>
      <c r="D37" s="258" t="s">
        <v>41</v>
      </c>
      <c r="E37" s="297">
        <f>SUM(E38:E39)</f>
        <v>215</v>
      </c>
      <c r="F37" s="297">
        <f>SUM(F38:F39)</f>
        <v>0</v>
      </c>
      <c r="G37" s="259">
        <f t="shared" ref="G37:BA37" si="28">SUM(G38:G39)</f>
        <v>0</v>
      </c>
      <c r="H37" s="297">
        <f t="shared" si="28"/>
        <v>0</v>
      </c>
      <c r="I37" s="297">
        <f t="shared" si="28"/>
        <v>0</v>
      </c>
      <c r="J37" s="259">
        <f t="shared" si="28"/>
        <v>0</v>
      </c>
      <c r="K37" s="297">
        <f t="shared" si="28"/>
        <v>0</v>
      </c>
      <c r="L37" s="297">
        <f t="shared" si="28"/>
        <v>0</v>
      </c>
      <c r="M37" s="259">
        <f t="shared" si="28"/>
        <v>0</v>
      </c>
      <c r="N37" s="297">
        <f t="shared" si="28"/>
        <v>0</v>
      </c>
      <c r="O37" s="297">
        <f t="shared" si="28"/>
        <v>0</v>
      </c>
      <c r="P37" s="259">
        <f t="shared" si="28"/>
        <v>0</v>
      </c>
      <c r="Q37" s="297">
        <f t="shared" si="28"/>
        <v>0</v>
      </c>
      <c r="R37" s="297">
        <f t="shared" si="28"/>
        <v>0</v>
      </c>
      <c r="S37" s="259">
        <f t="shared" si="28"/>
        <v>0</v>
      </c>
      <c r="T37" s="297">
        <f t="shared" si="28"/>
        <v>0</v>
      </c>
      <c r="U37" s="297">
        <f t="shared" si="28"/>
        <v>0</v>
      </c>
      <c r="V37" s="259">
        <f t="shared" si="28"/>
        <v>0</v>
      </c>
      <c r="W37" s="297">
        <f t="shared" si="28"/>
        <v>63.8</v>
      </c>
      <c r="X37" s="297">
        <f t="shared" si="28"/>
        <v>0</v>
      </c>
      <c r="Y37" s="259">
        <f t="shared" si="28"/>
        <v>0</v>
      </c>
      <c r="Z37" s="297">
        <f t="shared" si="28"/>
        <v>0</v>
      </c>
      <c r="AA37" s="297">
        <f t="shared" si="28"/>
        <v>0</v>
      </c>
      <c r="AB37" s="297">
        <f t="shared" si="28"/>
        <v>0</v>
      </c>
      <c r="AC37" s="297">
        <f t="shared" si="28"/>
        <v>0</v>
      </c>
      <c r="AD37" s="259">
        <f t="shared" si="28"/>
        <v>0</v>
      </c>
      <c r="AE37" s="297">
        <f t="shared" si="28"/>
        <v>31.2</v>
      </c>
      <c r="AF37" s="297">
        <f t="shared" si="28"/>
        <v>0</v>
      </c>
      <c r="AG37" s="297">
        <f t="shared" si="28"/>
        <v>0</v>
      </c>
      <c r="AH37" s="297">
        <f t="shared" si="28"/>
        <v>0</v>
      </c>
      <c r="AI37" s="259">
        <f t="shared" si="28"/>
        <v>0</v>
      </c>
      <c r="AJ37" s="297">
        <f t="shared" si="28"/>
        <v>40</v>
      </c>
      <c r="AK37" s="297">
        <f t="shared" si="28"/>
        <v>0</v>
      </c>
      <c r="AL37" s="297">
        <f t="shared" si="28"/>
        <v>0</v>
      </c>
      <c r="AM37" s="297">
        <f t="shared" si="28"/>
        <v>0</v>
      </c>
      <c r="AN37" s="259">
        <f t="shared" si="28"/>
        <v>0</v>
      </c>
      <c r="AO37" s="297">
        <f t="shared" si="28"/>
        <v>0</v>
      </c>
      <c r="AP37" s="297">
        <f t="shared" si="28"/>
        <v>0</v>
      </c>
      <c r="AQ37" s="297">
        <f t="shared" si="28"/>
        <v>0</v>
      </c>
      <c r="AR37" s="297">
        <f t="shared" si="28"/>
        <v>0</v>
      </c>
      <c r="AS37" s="259">
        <f t="shared" si="28"/>
        <v>0</v>
      </c>
      <c r="AT37" s="297">
        <f t="shared" si="28"/>
        <v>30</v>
      </c>
      <c r="AU37" s="297">
        <f t="shared" si="28"/>
        <v>0</v>
      </c>
      <c r="AV37" s="297">
        <f t="shared" si="28"/>
        <v>0</v>
      </c>
      <c r="AW37" s="297">
        <f t="shared" si="28"/>
        <v>0</v>
      </c>
      <c r="AX37" s="259">
        <f t="shared" si="28"/>
        <v>0</v>
      </c>
      <c r="AY37" s="297">
        <f t="shared" si="28"/>
        <v>50</v>
      </c>
      <c r="AZ37" s="297">
        <f t="shared" si="28"/>
        <v>0</v>
      </c>
      <c r="BA37" s="259">
        <f t="shared" si="28"/>
        <v>0</v>
      </c>
      <c r="BB37" s="386"/>
    </row>
    <row r="38" spans="1:54" ht="35.4" customHeight="1">
      <c r="A38" s="408"/>
      <c r="B38" s="410"/>
      <c r="C38" s="410"/>
      <c r="D38" s="170" t="s">
        <v>2</v>
      </c>
      <c r="E38" s="201">
        <f>SUM(H38+K38+N38+Q38+T38+W38+Z38+AE38+AJ38+AO38+AT38+AY38)</f>
        <v>0</v>
      </c>
      <c r="F38" s="201">
        <f>SUM(I38+L38+O38+R38+U38+X38+AA38+AF38+AK38+AP38+AU38+AZ38)</f>
        <v>0</v>
      </c>
      <c r="G38" s="130"/>
      <c r="H38" s="231">
        <f>SUM(H41+H44+H47+H50+H53+H59)</f>
        <v>0</v>
      </c>
      <c r="I38" s="247">
        <f>SUM(I41+I44+I47+I50+I53+I56+I59)</f>
        <v>0</v>
      </c>
      <c r="J38" s="121"/>
      <c r="K38" s="231"/>
      <c r="L38" s="247"/>
      <c r="M38" s="121"/>
      <c r="N38" s="231"/>
      <c r="O38" s="247"/>
      <c r="P38" s="121"/>
      <c r="Q38" s="231"/>
      <c r="R38" s="247"/>
      <c r="S38" s="121"/>
      <c r="T38" s="231"/>
      <c r="U38" s="247"/>
      <c r="V38" s="121"/>
      <c r="W38" s="231"/>
      <c r="X38" s="247"/>
      <c r="Y38" s="121"/>
      <c r="Z38" s="231"/>
      <c r="AA38" s="203"/>
      <c r="AB38" s="204"/>
      <c r="AC38" s="320"/>
      <c r="AD38" s="132"/>
      <c r="AE38" s="234"/>
      <c r="AF38" s="203"/>
      <c r="AG38" s="204"/>
      <c r="AH38" s="320"/>
      <c r="AI38" s="121"/>
      <c r="AJ38" s="234"/>
      <c r="AK38" s="203"/>
      <c r="AL38" s="204"/>
      <c r="AM38" s="320"/>
      <c r="AN38" s="121"/>
      <c r="AO38" s="238"/>
      <c r="AP38" s="203"/>
      <c r="AQ38" s="204"/>
      <c r="AR38" s="320"/>
      <c r="AS38" s="121"/>
      <c r="AT38" s="238"/>
      <c r="AU38" s="203"/>
      <c r="AV38" s="204"/>
      <c r="AW38" s="320"/>
      <c r="AX38" s="121"/>
      <c r="AY38" s="238"/>
      <c r="AZ38" s="247"/>
      <c r="BA38" s="121"/>
      <c r="BB38" s="387"/>
    </row>
    <row r="39" spans="1:54" ht="22.5" customHeight="1">
      <c r="A39" s="408"/>
      <c r="B39" s="410"/>
      <c r="C39" s="410"/>
      <c r="D39" s="171" t="s">
        <v>43</v>
      </c>
      <c r="E39" s="201">
        <f>SUM(H39+K39+N39+Q39+T39+W39+Z39+AE39+AJ39+AO39+AT39+AY39)</f>
        <v>215</v>
      </c>
      <c r="F39" s="201">
        <f>SUM(I39+L39+O39+R39+U39+X39+AA39+AF39+AK39+AP39+AU39+AZ39)</f>
        <v>0</v>
      </c>
      <c r="G39" s="130"/>
      <c r="H39" s="231">
        <f>SUM(H42+H45+H48+H51+H54+H60)</f>
        <v>0</v>
      </c>
      <c r="I39" s="247">
        <f>SUM(I42+I45+I48+I51+I54+I57+I60)</f>
        <v>0</v>
      </c>
      <c r="J39" s="121"/>
      <c r="K39" s="231"/>
      <c r="L39" s="247"/>
      <c r="M39" s="121"/>
      <c r="N39" s="231"/>
      <c r="O39" s="247"/>
      <c r="P39" s="121"/>
      <c r="Q39" s="231"/>
      <c r="R39" s="247"/>
      <c r="S39" s="121"/>
      <c r="T39" s="231"/>
      <c r="U39" s="247"/>
      <c r="V39" s="121"/>
      <c r="W39" s="231">
        <f>SUM(W42+W45+W48+W51+W54+W57+W60)</f>
        <v>63.8</v>
      </c>
      <c r="X39" s="247">
        <f>SUM(X42+X45+X48+X51+X54+X57+X60)</f>
        <v>0</v>
      </c>
      <c r="Y39" s="121"/>
      <c r="Z39" s="231">
        <f>SUM(Z42+Z45+Z48+Z51+Z54+Z57+Z60)</f>
        <v>0</v>
      </c>
      <c r="AA39" s="203"/>
      <c r="AB39" s="204"/>
      <c r="AC39" s="247">
        <f>SUM(AC42+AC45+AC48+AC51+AC54+AC57+AC60)</f>
        <v>0</v>
      </c>
      <c r="AD39" s="132"/>
      <c r="AE39" s="231">
        <f>SUM(AE42+AE45+AE48+AE51+AE54+AE57+AE60)</f>
        <v>31.2</v>
      </c>
      <c r="AF39" s="203"/>
      <c r="AG39" s="204"/>
      <c r="AH39" s="247">
        <f>SUM(AH42+AH45+AH48+AH51+AH54+AH57+AH60)</f>
        <v>0</v>
      </c>
      <c r="AI39" s="121"/>
      <c r="AJ39" s="231">
        <f>SUM(AJ42+AJ45+AJ48+AJ51+AJ54+AJ57+AJ60)</f>
        <v>40</v>
      </c>
      <c r="AK39" s="203"/>
      <c r="AL39" s="204"/>
      <c r="AM39" s="247">
        <f>SUM(AM42+AM45+AM48+AM51+AM54+AM57+AM60)</f>
        <v>0</v>
      </c>
      <c r="AN39" s="121"/>
      <c r="AO39" s="231">
        <f>SUM(AO42+AO45+AO48+AO51+AO54+AO57+AO60)</f>
        <v>0</v>
      </c>
      <c r="AP39" s="203"/>
      <c r="AQ39" s="204"/>
      <c r="AR39" s="247">
        <f>SUM(AR42+AR45+AR48+AR51+AR54+AR57+AR60)</f>
        <v>0</v>
      </c>
      <c r="AS39" s="121"/>
      <c r="AT39" s="231">
        <f>SUM(AT42+AT45+AT48+AT51+AT54+AT57+AT60)</f>
        <v>30</v>
      </c>
      <c r="AU39" s="202"/>
      <c r="AV39" s="205"/>
      <c r="AW39" s="247">
        <f>SUM(AW42+AW45+AW48+AW51+AW54+AW57+AW60)</f>
        <v>0</v>
      </c>
      <c r="AX39" s="121"/>
      <c r="AY39" s="231">
        <f>SUM(AY42+AY45+AY48+AY51+AY54+AY57+AY60)</f>
        <v>50</v>
      </c>
      <c r="AZ39" s="247">
        <f>SUM(AZ42+AZ45+AZ48+AZ51+AZ54+AZ57+AZ60)</f>
        <v>0</v>
      </c>
      <c r="BA39" s="121"/>
      <c r="BB39" s="387"/>
    </row>
    <row r="40" spans="1:54" s="260" customFormat="1" ht="22.5" customHeight="1">
      <c r="A40" s="402" t="s">
        <v>264</v>
      </c>
      <c r="B40" s="403" t="s">
        <v>306</v>
      </c>
      <c r="C40" s="403" t="s">
        <v>311</v>
      </c>
      <c r="D40" s="258" t="s">
        <v>41</v>
      </c>
      <c r="E40" s="297">
        <f>SUM(E41:E42)</f>
        <v>33.799999999999997</v>
      </c>
      <c r="F40" s="297">
        <f>SUM(F41:F42)</f>
        <v>0</v>
      </c>
      <c r="G40" s="261">
        <f t="shared" ref="G40:BA40" si="29">SUM(G41:G42)</f>
        <v>0</v>
      </c>
      <c r="H40" s="297">
        <f t="shared" si="29"/>
        <v>0</v>
      </c>
      <c r="I40" s="297">
        <f t="shared" si="29"/>
        <v>0</v>
      </c>
      <c r="J40" s="261">
        <f t="shared" si="29"/>
        <v>0</v>
      </c>
      <c r="K40" s="297">
        <f t="shared" si="29"/>
        <v>0</v>
      </c>
      <c r="L40" s="297">
        <f t="shared" si="29"/>
        <v>0</v>
      </c>
      <c r="M40" s="261">
        <f t="shared" si="29"/>
        <v>0</v>
      </c>
      <c r="N40" s="297">
        <f t="shared" si="29"/>
        <v>0</v>
      </c>
      <c r="O40" s="297">
        <f t="shared" si="29"/>
        <v>0</v>
      </c>
      <c r="P40" s="261">
        <f t="shared" si="29"/>
        <v>0</v>
      </c>
      <c r="Q40" s="297">
        <f t="shared" si="29"/>
        <v>0</v>
      </c>
      <c r="R40" s="297">
        <f t="shared" si="29"/>
        <v>0</v>
      </c>
      <c r="S40" s="261">
        <f t="shared" si="29"/>
        <v>0</v>
      </c>
      <c r="T40" s="297">
        <f t="shared" si="29"/>
        <v>0</v>
      </c>
      <c r="U40" s="297">
        <f t="shared" si="29"/>
        <v>0</v>
      </c>
      <c r="V40" s="261">
        <f t="shared" si="29"/>
        <v>0</v>
      </c>
      <c r="W40" s="297">
        <f t="shared" si="29"/>
        <v>33.799999999999997</v>
      </c>
      <c r="X40" s="297">
        <f t="shared" si="29"/>
        <v>0</v>
      </c>
      <c r="Y40" s="261">
        <f t="shared" si="29"/>
        <v>0</v>
      </c>
      <c r="Z40" s="297">
        <f t="shared" si="29"/>
        <v>0</v>
      </c>
      <c r="AA40" s="297">
        <f t="shared" si="29"/>
        <v>0</v>
      </c>
      <c r="AB40" s="297">
        <f t="shared" si="29"/>
        <v>0</v>
      </c>
      <c r="AC40" s="297">
        <f t="shared" si="29"/>
        <v>0</v>
      </c>
      <c r="AD40" s="261">
        <f t="shared" si="29"/>
        <v>0</v>
      </c>
      <c r="AE40" s="297">
        <f t="shared" si="29"/>
        <v>0</v>
      </c>
      <c r="AF40" s="297">
        <f t="shared" si="29"/>
        <v>0</v>
      </c>
      <c r="AG40" s="297">
        <f t="shared" si="29"/>
        <v>0</v>
      </c>
      <c r="AH40" s="297">
        <f t="shared" si="29"/>
        <v>0</v>
      </c>
      <c r="AI40" s="261">
        <f t="shared" si="29"/>
        <v>0</v>
      </c>
      <c r="AJ40" s="297">
        <f t="shared" si="29"/>
        <v>0</v>
      </c>
      <c r="AK40" s="297">
        <f t="shared" si="29"/>
        <v>0</v>
      </c>
      <c r="AL40" s="297">
        <f t="shared" si="29"/>
        <v>0</v>
      </c>
      <c r="AM40" s="297">
        <f t="shared" si="29"/>
        <v>0</v>
      </c>
      <c r="AN40" s="261">
        <f t="shared" si="29"/>
        <v>0</v>
      </c>
      <c r="AO40" s="297">
        <f t="shared" si="29"/>
        <v>0</v>
      </c>
      <c r="AP40" s="297">
        <f t="shared" si="29"/>
        <v>0</v>
      </c>
      <c r="AQ40" s="297">
        <f t="shared" si="29"/>
        <v>0</v>
      </c>
      <c r="AR40" s="297">
        <f t="shared" si="29"/>
        <v>0</v>
      </c>
      <c r="AS40" s="261">
        <f t="shared" si="29"/>
        <v>0</v>
      </c>
      <c r="AT40" s="297">
        <f t="shared" si="29"/>
        <v>0</v>
      </c>
      <c r="AU40" s="297">
        <f t="shared" si="29"/>
        <v>0</v>
      </c>
      <c r="AV40" s="297">
        <f t="shared" si="29"/>
        <v>0</v>
      </c>
      <c r="AW40" s="297">
        <f t="shared" si="29"/>
        <v>0</v>
      </c>
      <c r="AX40" s="261">
        <f t="shared" si="29"/>
        <v>0</v>
      </c>
      <c r="AY40" s="297">
        <f t="shared" si="29"/>
        <v>0</v>
      </c>
      <c r="AZ40" s="297">
        <f t="shared" si="29"/>
        <v>0</v>
      </c>
      <c r="BA40" s="261">
        <f t="shared" si="29"/>
        <v>0</v>
      </c>
      <c r="BB40" s="386"/>
    </row>
    <row r="41" spans="1:54" ht="32.4" customHeight="1">
      <c r="A41" s="402"/>
      <c r="B41" s="403"/>
      <c r="C41" s="403"/>
      <c r="D41" s="170" t="s">
        <v>2</v>
      </c>
      <c r="E41" s="201">
        <f>SUM(H41+K41+N41+Q41+T41+W41+Z41+AE41+AJ41+AO41+AT41+AY41)</f>
        <v>0</v>
      </c>
      <c r="F41" s="201">
        <f>SUM(I41+L41+O41+R41+U41+X41+AA41+AF41+AK41+AP41+AU41+AZ41)</f>
        <v>0</v>
      </c>
      <c r="G41" s="130"/>
      <c r="H41" s="231"/>
      <c r="I41" s="247"/>
      <c r="J41" s="121"/>
      <c r="K41" s="231"/>
      <c r="L41" s="247"/>
      <c r="M41" s="121"/>
      <c r="N41" s="231"/>
      <c r="O41" s="247"/>
      <c r="P41" s="121"/>
      <c r="Q41" s="231"/>
      <c r="R41" s="247"/>
      <c r="S41" s="121"/>
      <c r="T41" s="231"/>
      <c r="U41" s="247"/>
      <c r="V41" s="121"/>
      <c r="W41" s="231"/>
      <c r="X41" s="247"/>
      <c r="Y41" s="121"/>
      <c r="Z41" s="231"/>
      <c r="AA41" s="203"/>
      <c r="AB41" s="204"/>
      <c r="AC41" s="320"/>
      <c r="AD41" s="132"/>
      <c r="AE41" s="234"/>
      <c r="AF41" s="203"/>
      <c r="AG41" s="204"/>
      <c r="AH41" s="320"/>
      <c r="AI41" s="121"/>
      <c r="AJ41" s="234"/>
      <c r="AK41" s="203"/>
      <c r="AL41" s="204"/>
      <c r="AM41" s="320"/>
      <c r="AN41" s="121"/>
      <c r="AO41" s="238"/>
      <c r="AP41" s="203"/>
      <c r="AQ41" s="204"/>
      <c r="AR41" s="320"/>
      <c r="AS41" s="121"/>
      <c r="AT41" s="238"/>
      <c r="AU41" s="203"/>
      <c r="AV41" s="204"/>
      <c r="AW41" s="320"/>
      <c r="AX41" s="121"/>
      <c r="AY41" s="238"/>
      <c r="AZ41" s="247"/>
      <c r="BA41" s="121"/>
      <c r="BB41" s="387"/>
    </row>
    <row r="42" spans="1:54" ht="22.5" customHeight="1">
      <c r="A42" s="402"/>
      <c r="B42" s="403"/>
      <c r="C42" s="403"/>
      <c r="D42" s="198" t="s">
        <v>43</v>
      </c>
      <c r="E42" s="201">
        <f>SUM(H42+K42+N42+Q42+T42+W42+Z42+AE42+AJ42+AO42+AT42+AY42)</f>
        <v>33.799999999999997</v>
      </c>
      <c r="F42" s="201">
        <f>SUM(I42+L42+O42+R42+U42+X42+AA42+AF42+AK42+AP42+AU42+AZ42)</f>
        <v>0</v>
      </c>
      <c r="G42" s="130"/>
      <c r="H42" s="231"/>
      <c r="I42" s="247"/>
      <c r="J42" s="121"/>
      <c r="K42" s="231"/>
      <c r="L42" s="247"/>
      <c r="M42" s="121"/>
      <c r="N42" s="231"/>
      <c r="O42" s="247"/>
      <c r="P42" s="121"/>
      <c r="Q42" s="231"/>
      <c r="R42" s="247"/>
      <c r="S42" s="121"/>
      <c r="T42" s="231"/>
      <c r="U42" s="247"/>
      <c r="V42" s="121"/>
      <c r="W42" s="231">
        <v>33.799999999999997</v>
      </c>
      <c r="X42" s="247">
        <v>0</v>
      </c>
      <c r="Y42" s="121"/>
      <c r="Z42" s="231"/>
      <c r="AA42" s="203"/>
      <c r="AB42" s="204"/>
      <c r="AC42" s="320"/>
      <c r="AD42" s="132"/>
      <c r="AE42" s="234"/>
      <c r="AF42" s="203"/>
      <c r="AG42" s="204"/>
      <c r="AH42" s="320"/>
      <c r="AI42" s="121"/>
      <c r="AJ42" s="234"/>
      <c r="AK42" s="203"/>
      <c r="AL42" s="204"/>
      <c r="AM42" s="320"/>
      <c r="AN42" s="121"/>
      <c r="AO42" s="238"/>
      <c r="AP42" s="203"/>
      <c r="AQ42" s="204"/>
      <c r="AR42" s="320"/>
      <c r="AS42" s="121"/>
      <c r="AT42" s="238"/>
      <c r="AU42" s="202"/>
      <c r="AV42" s="205"/>
      <c r="AW42" s="320"/>
      <c r="AX42" s="121"/>
      <c r="AY42" s="238"/>
      <c r="AZ42" s="247"/>
      <c r="BA42" s="121"/>
      <c r="BB42" s="387"/>
    </row>
    <row r="43" spans="1:54" ht="22.5" customHeight="1">
      <c r="A43" s="402" t="s">
        <v>264</v>
      </c>
      <c r="B43" s="403" t="s">
        <v>306</v>
      </c>
      <c r="C43" s="403" t="s">
        <v>312</v>
      </c>
      <c r="D43" s="258" t="s">
        <v>41</v>
      </c>
      <c r="E43" s="297">
        <f>SUM(E44:E45)</f>
        <v>5</v>
      </c>
      <c r="F43" s="297">
        <f>SUM(F44:F45)</f>
        <v>0</v>
      </c>
      <c r="G43" s="261">
        <f t="shared" ref="G43:BA43" si="30">SUM(G44:G45)</f>
        <v>0</v>
      </c>
      <c r="H43" s="297">
        <f t="shared" si="30"/>
        <v>0</v>
      </c>
      <c r="I43" s="297">
        <f t="shared" si="30"/>
        <v>0</v>
      </c>
      <c r="J43" s="261">
        <f t="shared" si="30"/>
        <v>0</v>
      </c>
      <c r="K43" s="297">
        <f t="shared" si="30"/>
        <v>0</v>
      </c>
      <c r="L43" s="297">
        <f t="shared" si="30"/>
        <v>0</v>
      </c>
      <c r="M43" s="261">
        <f t="shared" si="30"/>
        <v>0</v>
      </c>
      <c r="N43" s="297">
        <f t="shared" si="30"/>
        <v>0</v>
      </c>
      <c r="O43" s="297">
        <f t="shared" si="30"/>
        <v>0</v>
      </c>
      <c r="P43" s="261">
        <f t="shared" si="30"/>
        <v>0</v>
      </c>
      <c r="Q43" s="297">
        <f t="shared" si="30"/>
        <v>0</v>
      </c>
      <c r="R43" s="297">
        <f t="shared" si="30"/>
        <v>0</v>
      </c>
      <c r="S43" s="261">
        <f t="shared" si="30"/>
        <v>0</v>
      </c>
      <c r="T43" s="297">
        <f t="shared" si="30"/>
        <v>0</v>
      </c>
      <c r="U43" s="297">
        <f t="shared" si="30"/>
        <v>0</v>
      </c>
      <c r="V43" s="261">
        <f t="shared" si="30"/>
        <v>0</v>
      </c>
      <c r="W43" s="297">
        <f t="shared" si="30"/>
        <v>0</v>
      </c>
      <c r="X43" s="297">
        <f t="shared" si="30"/>
        <v>0</v>
      </c>
      <c r="Y43" s="261">
        <f t="shared" si="30"/>
        <v>0</v>
      </c>
      <c r="Z43" s="297">
        <f t="shared" si="30"/>
        <v>0</v>
      </c>
      <c r="AA43" s="297">
        <f t="shared" si="30"/>
        <v>0</v>
      </c>
      <c r="AB43" s="297">
        <f t="shared" si="30"/>
        <v>0</v>
      </c>
      <c r="AC43" s="297">
        <f t="shared" si="30"/>
        <v>0</v>
      </c>
      <c r="AD43" s="261">
        <f t="shared" si="30"/>
        <v>0</v>
      </c>
      <c r="AE43" s="297">
        <f t="shared" si="30"/>
        <v>0</v>
      </c>
      <c r="AF43" s="297">
        <f t="shared" si="30"/>
        <v>0</v>
      </c>
      <c r="AG43" s="297">
        <f t="shared" si="30"/>
        <v>0</v>
      </c>
      <c r="AH43" s="297">
        <f t="shared" si="30"/>
        <v>0</v>
      </c>
      <c r="AI43" s="261">
        <f t="shared" si="30"/>
        <v>0</v>
      </c>
      <c r="AJ43" s="297">
        <f t="shared" si="30"/>
        <v>0</v>
      </c>
      <c r="AK43" s="297">
        <f t="shared" si="30"/>
        <v>0</v>
      </c>
      <c r="AL43" s="297">
        <f t="shared" si="30"/>
        <v>0</v>
      </c>
      <c r="AM43" s="297">
        <f t="shared" si="30"/>
        <v>0</v>
      </c>
      <c r="AN43" s="261">
        <f t="shared" si="30"/>
        <v>0</v>
      </c>
      <c r="AO43" s="297">
        <f t="shared" si="30"/>
        <v>0</v>
      </c>
      <c r="AP43" s="297">
        <f t="shared" si="30"/>
        <v>0</v>
      </c>
      <c r="AQ43" s="297">
        <f t="shared" si="30"/>
        <v>0</v>
      </c>
      <c r="AR43" s="297">
        <f t="shared" si="30"/>
        <v>0</v>
      </c>
      <c r="AS43" s="261">
        <f t="shared" si="30"/>
        <v>0</v>
      </c>
      <c r="AT43" s="297">
        <f t="shared" si="30"/>
        <v>5</v>
      </c>
      <c r="AU43" s="297">
        <f t="shared" si="30"/>
        <v>0</v>
      </c>
      <c r="AV43" s="297">
        <f t="shared" si="30"/>
        <v>0</v>
      </c>
      <c r="AW43" s="297">
        <f t="shared" si="30"/>
        <v>0</v>
      </c>
      <c r="AX43" s="261">
        <f t="shared" si="30"/>
        <v>0</v>
      </c>
      <c r="AY43" s="297">
        <f t="shared" si="30"/>
        <v>0</v>
      </c>
      <c r="AZ43" s="297">
        <f t="shared" si="30"/>
        <v>0</v>
      </c>
      <c r="BA43" s="261">
        <f t="shared" si="30"/>
        <v>0</v>
      </c>
      <c r="BB43" s="195"/>
    </row>
    <row r="44" spans="1:54" ht="22.5" customHeight="1">
      <c r="A44" s="402"/>
      <c r="B44" s="403"/>
      <c r="C44" s="403"/>
      <c r="D44" s="170" t="s">
        <v>2</v>
      </c>
      <c r="E44" s="201">
        <f t="shared" ref="E44:E63" si="31">SUM(H44+K44+N44+Q44+T44+W44+Z44+AE44+AJ44+AO44+AT44+AY44)</f>
        <v>0</v>
      </c>
      <c r="F44" s="201">
        <f t="shared" ref="F44:F63" si="32">SUM(I44+L44+O44+R44+U44+X44+AA44+AF44+AK44+AP44+AU44+AZ44)</f>
        <v>0</v>
      </c>
      <c r="G44" s="120"/>
      <c r="H44" s="232"/>
      <c r="I44" s="249"/>
      <c r="J44" s="123"/>
      <c r="K44" s="232"/>
      <c r="L44" s="249"/>
      <c r="M44" s="123"/>
      <c r="N44" s="232"/>
      <c r="O44" s="249"/>
      <c r="P44" s="123"/>
      <c r="Q44" s="232"/>
      <c r="R44" s="249"/>
      <c r="S44" s="123"/>
      <c r="T44" s="232"/>
      <c r="U44" s="311"/>
      <c r="V44" s="123"/>
      <c r="W44" s="232"/>
      <c r="X44" s="249"/>
      <c r="Y44" s="123"/>
      <c r="Z44" s="232"/>
      <c r="AA44" s="209"/>
      <c r="AB44" s="211"/>
      <c r="AC44" s="253"/>
      <c r="AD44" s="124"/>
      <c r="AE44" s="235"/>
      <c r="AF44" s="209"/>
      <c r="AG44" s="211"/>
      <c r="AH44" s="253"/>
      <c r="AI44" s="124"/>
      <c r="AJ44" s="235"/>
      <c r="AK44" s="209"/>
      <c r="AL44" s="211"/>
      <c r="AM44" s="323"/>
      <c r="AN44" s="123"/>
      <c r="AO44" s="235"/>
      <c r="AP44" s="209"/>
      <c r="AQ44" s="211"/>
      <c r="AR44" s="323"/>
      <c r="AS44" s="123"/>
      <c r="AT44" s="235"/>
      <c r="AU44" s="212"/>
      <c r="AV44" s="212"/>
      <c r="AW44" s="323"/>
      <c r="AX44" s="123"/>
      <c r="AY44" s="235"/>
      <c r="AZ44" s="253"/>
      <c r="BA44" s="123"/>
      <c r="BB44" s="195"/>
    </row>
    <row r="45" spans="1:54" ht="22.5" customHeight="1">
      <c r="A45" s="402"/>
      <c r="B45" s="403"/>
      <c r="C45" s="403"/>
      <c r="D45" s="198" t="s">
        <v>43</v>
      </c>
      <c r="E45" s="201">
        <f t="shared" si="31"/>
        <v>5</v>
      </c>
      <c r="F45" s="201">
        <f t="shared" si="32"/>
        <v>0</v>
      </c>
      <c r="G45" s="120"/>
      <c r="H45" s="232"/>
      <c r="I45" s="249"/>
      <c r="J45" s="123"/>
      <c r="K45" s="232"/>
      <c r="L45" s="249"/>
      <c r="M45" s="123"/>
      <c r="N45" s="232"/>
      <c r="O45" s="249"/>
      <c r="P45" s="123"/>
      <c r="Q45" s="232"/>
      <c r="R45" s="249"/>
      <c r="S45" s="123"/>
      <c r="T45" s="232"/>
      <c r="U45" s="311"/>
      <c r="V45" s="123"/>
      <c r="W45" s="232"/>
      <c r="X45" s="249"/>
      <c r="Y45" s="123"/>
      <c r="Z45" s="232"/>
      <c r="AA45" s="209"/>
      <c r="AB45" s="211"/>
      <c r="AC45" s="253"/>
      <c r="AD45" s="124"/>
      <c r="AE45" s="235"/>
      <c r="AF45" s="209"/>
      <c r="AG45" s="211"/>
      <c r="AH45" s="253"/>
      <c r="AI45" s="124"/>
      <c r="AJ45" s="235"/>
      <c r="AK45" s="209"/>
      <c r="AL45" s="211"/>
      <c r="AM45" s="323"/>
      <c r="AN45" s="123"/>
      <c r="AO45" s="235"/>
      <c r="AP45" s="209"/>
      <c r="AQ45" s="211"/>
      <c r="AR45" s="323"/>
      <c r="AS45" s="123"/>
      <c r="AT45" s="235">
        <v>5</v>
      </c>
      <c r="AU45" s="212"/>
      <c r="AV45" s="212"/>
      <c r="AW45" s="323"/>
      <c r="AX45" s="123"/>
      <c r="AY45" s="235"/>
      <c r="AZ45" s="253"/>
      <c r="BA45" s="123"/>
      <c r="BB45" s="195"/>
    </row>
    <row r="46" spans="1:54" ht="22.5" customHeight="1">
      <c r="A46" s="402" t="s">
        <v>314</v>
      </c>
      <c r="B46" s="403" t="s">
        <v>313</v>
      </c>
      <c r="C46" s="403" t="s">
        <v>311</v>
      </c>
      <c r="D46" s="258" t="s">
        <v>41</v>
      </c>
      <c r="E46" s="297">
        <f>SUM(E47:E48)</f>
        <v>20</v>
      </c>
      <c r="F46" s="297">
        <f>SUM(F47:F48)</f>
        <v>0</v>
      </c>
      <c r="G46" s="261">
        <f t="shared" ref="G46:BA46" si="33">SUM(G47:G48)</f>
        <v>0</v>
      </c>
      <c r="H46" s="297">
        <f t="shared" si="33"/>
        <v>0</v>
      </c>
      <c r="I46" s="297">
        <f t="shared" si="33"/>
        <v>0</v>
      </c>
      <c r="J46" s="261">
        <f t="shared" si="33"/>
        <v>0</v>
      </c>
      <c r="K46" s="297">
        <f t="shared" si="33"/>
        <v>0</v>
      </c>
      <c r="L46" s="297">
        <f t="shared" si="33"/>
        <v>0</v>
      </c>
      <c r="M46" s="261">
        <f t="shared" si="33"/>
        <v>0</v>
      </c>
      <c r="N46" s="297">
        <f t="shared" si="33"/>
        <v>0</v>
      </c>
      <c r="O46" s="297">
        <f t="shared" si="33"/>
        <v>0</v>
      </c>
      <c r="P46" s="261">
        <f t="shared" si="33"/>
        <v>0</v>
      </c>
      <c r="Q46" s="297">
        <f t="shared" si="33"/>
        <v>0</v>
      </c>
      <c r="R46" s="297">
        <f t="shared" si="33"/>
        <v>0</v>
      </c>
      <c r="S46" s="261">
        <f t="shared" si="33"/>
        <v>0</v>
      </c>
      <c r="T46" s="297">
        <f t="shared" si="33"/>
        <v>0</v>
      </c>
      <c r="U46" s="297">
        <f t="shared" si="33"/>
        <v>0</v>
      </c>
      <c r="V46" s="261">
        <f t="shared" si="33"/>
        <v>0</v>
      </c>
      <c r="W46" s="297">
        <f t="shared" si="33"/>
        <v>0</v>
      </c>
      <c r="X46" s="297">
        <f t="shared" si="33"/>
        <v>0</v>
      </c>
      <c r="Y46" s="261">
        <f t="shared" si="33"/>
        <v>0</v>
      </c>
      <c r="Z46" s="297">
        <f t="shared" si="33"/>
        <v>0</v>
      </c>
      <c r="AA46" s="297">
        <f t="shared" si="33"/>
        <v>0</v>
      </c>
      <c r="AB46" s="297">
        <f t="shared" si="33"/>
        <v>0</v>
      </c>
      <c r="AC46" s="297">
        <f t="shared" si="33"/>
        <v>0</v>
      </c>
      <c r="AD46" s="261">
        <f t="shared" si="33"/>
        <v>0</v>
      </c>
      <c r="AE46" s="297">
        <f t="shared" si="33"/>
        <v>0</v>
      </c>
      <c r="AF46" s="297">
        <f t="shared" si="33"/>
        <v>0</v>
      </c>
      <c r="AG46" s="297">
        <f t="shared" si="33"/>
        <v>0</v>
      </c>
      <c r="AH46" s="297">
        <f t="shared" si="33"/>
        <v>0</v>
      </c>
      <c r="AI46" s="261">
        <f t="shared" si="33"/>
        <v>0</v>
      </c>
      <c r="AJ46" s="297">
        <f t="shared" si="33"/>
        <v>0</v>
      </c>
      <c r="AK46" s="297">
        <f t="shared" si="33"/>
        <v>0</v>
      </c>
      <c r="AL46" s="297">
        <f t="shared" si="33"/>
        <v>0</v>
      </c>
      <c r="AM46" s="297">
        <f t="shared" si="33"/>
        <v>0</v>
      </c>
      <c r="AN46" s="261">
        <f t="shared" si="33"/>
        <v>0</v>
      </c>
      <c r="AO46" s="297">
        <f t="shared" si="33"/>
        <v>0</v>
      </c>
      <c r="AP46" s="297">
        <f t="shared" si="33"/>
        <v>0</v>
      </c>
      <c r="AQ46" s="297">
        <f t="shared" si="33"/>
        <v>0</v>
      </c>
      <c r="AR46" s="297">
        <f t="shared" si="33"/>
        <v>0</v>
      </c>
      <c r="AS46" s="261">
        <f t="shared" si="33"/>
        <v>0</v>
      </c>
      <c r="AT46" s="297">
        <f t="shared" si="33"/>
        <v>20</v>
      </c>
      <c r="AU46" s="297">
        <f t="shared" si="33"/>
        <v>0</v>
      </c>
      <c r="AV46" s="297">
        <f t="shared" si="33"/>
        <v>0</v>
      </c>
      <c r="AW46" s="297">
        <f t="shared" si="33"/>
        <v>0</v>
      </c>
      <c r="AX46" s="261">
        <f t="shared" si="33"/>
        <v>0</v>
      </c>
      <c r="AY46" s="297">
        <f t="shared" si="33"/>
        <v>0</v>
      </c>
      <c r="AZ46" s="297">
        <f t="shared" si="33"/>
        <v>0</v>
      </c>
      <c r="BA46" s="261">
        <f t="shared" si="33"/>
        <v>0</v>
      </c>
      <c r="BB46" s="195"/>
    </row>
    <row r="47" spans="1:54" ht="22.5" customHeight="1">
      <c r="A47" s="402"/>
      <c r="B47" s="403"/>
      <c r="C47" s="403"/>
      <c r="D47" s="170" t="s">
        <v>2</v>
      </c>
      <c r="E47" s="201">
        <f t="shared" si="31"/>
        <v>0</v>
      </c>
      <c r="F47" s="201">
        <f t="shared" si="32"/>
        <v>0</v>
      </c>
      <c r="G47" s="120"/>
      <c r="H47" s="232"/>
      <c r="I47" s="249"/>
      <c r="J47" s="123"/>
      <c r="K47" s="232"/>
      <c r="L47" s="249"/>
      <c r="M47" s="123"/>
      <c r="N47" s="232"/>
      <c r="O47" s="249"/>
      <c r="P47" s="123"/>
      <c r="Q47" s="232"/>
      <c r="R47" s="249"/>
      <c r="S47" s="123"/>
      <c r="T47" s="232"/>
      <c r="U47" s="311"/>
      <c r="V47" s="123"/>
      <c r="W47" s="232"/>
      <c r="X47" s="249"/>
      <c r="Y47" s="123"/>
      <c r="Z47" s="232"/>
      <c r="AA47" s="209"/>
      <c r="AB47" s="211"/>
      <c r="AC47" s="253"/>
      <c r="AD47" s="124"/>
      <c r="AE47" s="235"/>
      <c r="AF47" s="209"/>
      <c r="AG47" s="211"/>
      <c r="AH47" s="253"/>
      <c r="AI47" s="124"/>
      <c r="AJ47" s="235"/>
      <c r="AK47" s="209"/>
      <c r="AL47" s="211"/>
      <c r="AM47" s="323"/>
      <c r="AN47" s="123"/>
      <c r="AO47" s="235"/>
      <c r="AP47" s="209"/>
      <c r="AQ47" s="211"/>
      <c r="AR47" s="323"/>
      <c r="AS47" s="123"/>
      <c r="AT47" s="235"/>
      <c r="AU47" s="212"/>
      <c r="AV47" s="212"/>
      <c r="AW47" s="323"/>
      <c r="AX47" s="123"/>
      <c r="AY47" s="235"/>
      <c r="AZ47" s="253"/>
      <c r="BA47" s="123"/>
      <c r="BB47" s="195"/>
    </row>
    <row r="48" spans="1:54" ht="22.5" customHeight="1">
      <c r="A48" s="402"/>
      <c r="B48" s="403"/>
      <c r="C48" s="403"/>
      <c r="D48" s="198" t="s">
        <v>43</v>
      </c>
      <c r="E48" s="201">
        <f t="shared" si="31"/>
        <v>20</v>
      </c>
      <c r="F48" s="201">
        <f t="shared" si="32"/>
        <v>0</v>
      </c>
      <c r="G48" s="120"/>
      <c r="H48" s="232"/>
      <c r="I48" s="249"/>
      <c r="J48" s="123"/>
      <c r="K48" s="232"/>
      <c r="L48" s="249"/>
      <c r="M48" s="123"/>
      <c r="N48" s="232"/>
      <c r="O48" s="249"/>
      <c r="P48" s="123"/>
      <c r="Q48" s="232"/>
      <c r="R48" s="249"/>
      <c r="S48" s="123"/>
      <c r="T48" s="232"/>
      <c r="U48" s="311"/>
      <c r="V48" s="123"/>
      <c r="W48" s="232"/>
      <c r="X48" s="249"/>
      <c r="Y48" s="123"/>
      <c r="Z48" s="232"/>
      <c r="AA48" s="209"/>
      <c r="AB48" s="211"/>
      <c r="AC48" s="253"/>
      <c r="AD48" s="124"/>
      <c r="AE48" s="235"/>
      <c r="AF48" s="209"/>
      <c r="AG48" s="211"/>
      <c r="AH48" s="253"/>
      <c r="AI48" s="124"/>
      <c r="AJ48" s="235"/>
      <c r="AK48" s="209"/>
      <c r="AL48" s="211"/>
      <c r="AM48" s="323"/>
      <c r="AN48" s="123"/>
      <c r="AO48" s="235"/>
      <c r="AP48" s="209"/>
      <c r="AQ48" s="211"/>
      <c r="AR48" s="323"/>
      <c r="AS48" s="123"/>
      <c r="AT48" s="235">
        <v>20</v>
      </c>
      <c r="AU48" s="212"/>
      <c r="AV48" s="212"/>
      <c r="AW48" s="323"/>
      <c r="AX48" s="123"/>
      <c r="AY48" s="235"/>
      <c r="AZ48" s="253"/>
      <c r="BA48" s="123"/>
      <c r="BB48" s="195"/>
    </row>
    <row r="49" spans="1:54" ht="22.5" customHeight="1">
      <c r="A49" s="402" t="s">
        <v>316</v>
      </c>
      <c r="B49" s="403" t="s">
        <v>315</v>
      </c>
      <c r="C49" s="403" t="s">
        <v>311</v>
      </c>
      <c r="D49" s="258" t="s">
        <v>41</v>
      </c>
      <c r="E49" s="297">
        <f>SUM(E50:E51)</f>
        <v>20</v>
      </c>
      <c r="F49" s="297">
        <f>SUM(F50:F51)</f>
        <v>0</v>
      </c>
      <c r="G49" s="259">
        <f t="shared" ref="G49:BA49" si="34">SUM(G50:G51)</f>
        <v>0</v>
      </c>
      <c r="H49" s="297">
        <f t="shared" si="34"/>
        <v>0</v>
      </c>
      <c r="I49" s="297">
        <f t="shared" si="34"/>
        <v>0</v>
      </c>
      <c r="J49" s="259">
        <f t="shared" si="34"/>
        <v>0</v>
      </c>
      <c r="K49" s="297">
        <f t="shared" si="34"/>
        <v>0</v>
      </c>
      <c r="L49" s="297">
        <f t="shared" si="34"/>
        <v>0</v>
      </c>
      <c r="M49" s="259">
        <f t="shared" si="34"/>
        <v>0</v>
      </c>
      <c r="N49" s="297">
        <f t="shared" si="34"/>
        <v>0</v>
      </c>
      <c r="O49" s="297">
        <f t="shared" si="34"/>
        <v>0</v>
      </c>
      <c r="P49" s="261">
        <f t="shared" si="34"/>
        <v>0</v>
      </c>
      <c r="Q49" s="297">
        <f t="shared" si="34"/>
        <v>0</v>
      </c>
      <c r="R49" s="297">
        <f t="shared" si="34"/>
        <v>0</v>
      </c>
      <c r="S49" s="261">
        <f t="shared" si="34"/>
        <v>0</v>
      </c>
      <c r="T49" s="297">
        <f t="shared" si="34"/>
        <v>0</v>
      </c>
      <c r="U49" s="297">
        <f t="shared" si="34"/>
        <v>0</v>
      </c>
      <c r="V49" s="261">
        <f t="shared" si="34"/>
        <v>0</v>
      </c>
      <c r="W49" s="297">
        <f t="shared" si="34"/>
        <v>0</v>
      </c>
      <c r="X49" s="297">
        <f t="shared" si="34"/>
        <v>0</v>
      </c>
      <c r="Y49" s="261">
        <f t="shared" si="34"/>
        <v>0</v>
      </c>
      <c r="Z49" s="297">
        <f t="shared" si="34"/>
        <v>0</v>
      </c>
      <c r="AA49" s="297">
        <f t="shared" si="34"/>
        <v>0</v>
      </c>
      <c r="AB49" s="297">
        <f t="shared" si="34"/>
        <v>0</v>
      </c>
      <c r="AC49" s="297">
        <f t="shared" si="34"/>
        <v>0</v>
      </c>
      <c r="AD49" s="261">
        <f t="shared" si="34"/>
        <v>0</v>
      </c>
      <c r="AE49" s="297">
        <f t="shared" si="34"/>
        <v>0</v>
      </c>
      <c r="AF49" s="297">
        <f t="shared" si="34"/>
        <v>0</v>
      </c>
      <c r="AG49" s="297">
        <f t="shared" si="34"/>
        <v>0</v>
      </c>
      <c r="AH49" s="297">
        <f t="shared" si="34"/>
        <v>0</v>
      </c>
      <c r="AI49" s="261">
        <f t="shared" si="34"/>
        <v>0</v>
      </c>
      <c r="AJ49" s="297">
        <f t="shared" si="34"/>
        <v>20</v>
      </c>
      <c r="AK49" s="297">
        <f t="shared" si="34"/>
        <v>0</v>
      </c>
      <c r="AL49" s="297">
        <f t="shared" si="34"/>
        <v>0</v>
      </c>
      <c r="AM49" s="297">
        <f t="shared" si="34"/>
        <v>0</v>
      </c>
      <c r="AN49" s="261">
        <f t="shared" si="34"/>
        <v>0</v>
      </c>
      <c r="AO49" s="297">
        <f t="shared" si="34"/>
        <v>0</v>
      </c>
      <c r="AP49" s="297">
        <f t="shared" si="34"/>
        <v>0</v>
      </c>
      <c r="AQ49" s="297">
        <f t="shared" si="34"/>
        <v>0</v>
      </c>
      <c r="AR49" s="297">
        <f t="shared" si="34"/>
        <v>0</v>
      </c>
      <c r="AS49" s="261">
        <f t="shared" si="34"/>
        <v>0</v>
      </c>
      <c r="AT49" s="297">
        <f t="shared" si="34"/>
        <v>0</v>
      </c>
      <c r="AU49" s="297">
        <f t="shared" si="34"/>
        <v>0</v>
      </c>
      <c r="AV49" s="297">
        <f t="shared" si="34"/>
        <v>0</v>
      </c>
      <c r="AW49" s="297">
        <f t="shared" si="34"/>
        <v>0</v>
      </c>
      <c r="AX49" s="261">
        <f t="shared" si="34"/>
        <v>0</v>
      </c>
      <c r="AY49" s="297">
        <f t="shared" si="34"/>
        <v>0</v>
      </c>
      <c r="AZ49" s="297">
        <f t="shared" si="34"/>
        <v>0</v>
      </c>
      <c r="BA49" s="261">
        <f t="shared" si="34"/>
        <v>0</v>
      </c>
      <c r="BB49" s="195"/>
    </row>
    <row r="50" spans="1:54" ht="22.5" customHeight="1">
      <c r="A50" s="402"/>
      <c r="B50" s="403"/>
      <c r="C50" s="403"/>
      <c r="D50" s="170" t="s">
        <v>2</v>
      </c>
      <c r="E50" s="201">
        <f t="shared" si="31"/>
        <v>0</v>
      </c>
      <c r="F50" s="201">
        <f t="shared" si="32"/>
        <v>0</v>
      </c>
      <c r="G50" s="120"/>
      <c r="H50" s="232"/>
      <c r="I50" s="249"/>
      <c r="J50" s="123"/>
      <c r="K50" s="232"/>
      <c r="L50" s="249"/>
      <c r="M50" s="123"/>
      <c r="N50" s="232"/>
      <c r="O50" s="249"/>
      <c r="P50" s="123"/>
      <c r="Q50" s="232"/>
      <c r="R50" s="249"/>
      <c r="S50" s="123"/>
      <c r="T50" s="232"/>
      <c r="U50" s="311"/>
      <c r="V50" s="123"/>
      <c r="W50" s="232"/>
      <c r="X50" s="249"/>
      <c r="Y50" s="123"/>
      <c r="Z50" s="232"/>
      <c r="AA50" s="209"/>
      <c r="AB50" s="211"/>
      <c r="AC50" s="253"/>
      <c r="AD50" s="124"/>
      <c r="AE50" s="235"/>
      <c r="AF50" s="209"/>
      <c r="AG50" s="211"/>
      <c r="AH50" s="253"/>
      <c r="AI50" s="124"/>
      <c r="AJ50" s="235"/>
      <c r="AK50" s="209"/>
      <c r="AL50" s="211"/>
      <c r="AM50" s="323"/>
      <c r="AN50" s="123"/>
      <c r="AO50" s="235"/>
      <c r="AP50" s="209"/>
      <c r="AQ50" s="211"/>
      <c r="AR50" s="323"/>
      <c r="AS50" s="123"/>
      <c r="AT50" s="235"/>
      <c r="AU50" s="212"/>
      <c r="AV50" s="212"/>
      <c r="AW50" s="323"/>
      <c r="AX50" s="123"/>
      <c r="AY50" s="235"/>
      <c r="AZ50" s="253"/>
      <c r="BA50" s="123"/>
      <c r="BB50" s="195"/>
    </row>
    <row r="51" spans="1:54" ht="22.5" customHeight="1">
      <c r="A51" s="402"/>
      <c r="B51" s="403"/>
      <c r="C51" s="403"/>
      <c r="D51" s="198" t="s">
        <v>43</v>
      </c>
      <c r="E51" s="201">
        <f t="shared" si="31"/>
        <v>20</v>
      </c>
      <c r="F51" s="201">
        <f t="shared" si="32"/>
        <v>0</v>
      </c>
      <c r="G51" s="120"/>
      <c r="H51" s="232"/>
      <c r="I51" s="249"/>
      <c r="J51" s="123"/>
      <c r="K51" s="232"/>
      <c r="L51" s="249"/>
      <c r="M51" s="123"/>
      <c r="N51" s="232"/>
      <c r="O51" s="249"/>
      <c r="P51" s="123"/>
      <c r="Q51" s="232"/>
      <c r="R51" s="249"/>
      <c r="S51" s="123"/>
      <c r="T51" s="232"/>
      <c r="U51" s="311"/>
      <c r="V51" s="123"/>
      <c r="W51" s="232"/>
      <c r="X51" s="249"/>
      <c r="Y51" s="123"/>
      <c r="Z51" s="232"/>
      <c r="AA51" s="209"/>
      <c r="AB51" s="211"/>
      <c r="AC51" s="253"/>
      <c r="AD51" s="124"/>
      <c r="AE51" s="235"/>
      <c r="AF51" s="209"/>
      <c r="AG51" s="211"/>
      <c r="AH51" s="253"/>
      <c r="AI51" s="124"/>
      <c r="AJ51" s="235">
        <v>20</v>
      </c>
      <c r="AK51" s="209"/>
      <c r="AL51" s="211"/>
      <c r="AM51" s="323"/>
      <c r="AN51" s="123"/>
      <c r="AO51" s="235"/>
      <c r="AP51" s="209"/>
      <c r="AQ51" s="211"/>
      <c r="AR51" s="323"/>
      <c r="AS51" s="123"/>
      <c r="AT51" s="235"/>
      <c r="AU51" s="212"/>
      <c r="AV51" s="212"/>
      <c r="AW51" s="323"/>
      <c r="AX51" s="123"/>
      <c r="AY51" s="235"/>
      <c r="AZ51" s="253"/>
      <c r="BA51" s="123"/>
      <c r="BB51" s="195"/>
    </row>
    <row r="52" spans="1:54" ht="22.5" customHeight="1">
      <c r="A52" s="402" t="s">
        <v>317</v>
      </c>
      <c r="B52" s="403" t="s">
        <v>318</v>
      </c>
      <c r="C52" s="403" t="s">
        <v>311</v>
      </c>
      <c r="D52" s="258" t="s">
        <v>41</v>
      </c>
      <c r="E52" s="297">
        <f>SUM(E53:E54)</f>
        <v>20</v>
      </c>
      <c r="F52" s="297">
        <f>SUM(F53:F54)</f>
        <v>0</v>
      </c>
      <c r="G52" s="259">
        <f t="shared" ref="G52:BA52" si="35">SUM(G53:G54)</f>
        <v>0</v>
      </c>
      <c r="H52" s="297">
        <f t="shared" si="35"/>
        <v>0</v>
      </c>
      <c r="I52" s="297">
        <f t="shared" si="35"/>
        <v>0</v>
      </c>
      <c r="J52" s="259">
        <f t="shared" si="35"/>
        <v>0</v>
      </c>
      <c r="K52" s="297">
        <f t="shared" si="35"/>
        <v>0</v>
      </c>
      <c r="L52" s="297">
        <f t="shared" si="35"/>
        <v>0</v>
      </c>
      <c r="M52" s="259">
        <f t="shared" si="35"/>
        <v>0</v>
      </c>
      <c r="N52" s="297">
        <f t="shared" si="35"/>
        <v>0</v>
      </c>
      <c r="O52" s="297">
        <f t="shared" si="35"/>
        <v>0</v>
      </c>
      <c r="P52" s="261">
        <f t="shared" si="35"/>
        <v>0</v>
      </c>
      <c r="Q52" s="297">
        <f t="shared" si="35"/>
        <v>0</v>
      </c>
      <c r="R52" s="297">
        <f t="shared" si="35"/>
        <v>0</v>
      </c>
      <c r="S52" s="261">
        <f t="shared" si="35"/>
        <v>0</v>
      </c>
      <c r="T52" s="297">
        <f t="shared" si="35"/>
        <v>0</v>
      </c>
      <c r="U52" s="297">
        <f t="shared" si="35"/>
        <v>0</v>
      </c>
      <c r="V52" s="261">
        <f t="shared" si="35"/>
        <v>0</v>
      </c>
      <c r="W52" s="297">
        <f t="shared" si="35"/>
        <v>0</v>
      </c>
      <c r="X52" s="297">
        <f t="shared" si="35"/>
        <v>0</v>
      </c>
      <c r="Y52" s="275" t="e">
        <f>SUM(X52/W52)</f>
        <v>#DIV/0!</v>
      </c>
      <c r="Z52" s="297">
        <f t="shared" si="35"/>
        <v>0</v>
      </c>
      <c r="AA52" s="297">
        <f t="shared" si="35"/>
        <v>0</v>
      </c>
      <c r="AB52" s="297">
        <f t="shared" si="35"/>
        <v>0</v>
      </c>
      <c r="AC52" s="297">
        <f t="shared" si="35"/>
        <v>0</v>
      </c>
      <c r="AD52" s="261">
        <f t="shared" si="35"/>
        <v>0</v>
      </c>
      <c r="AE52" s="297">
        <f t="shared" si="35"/>
        <v>0</v>
      </c>
      <c r="AF52" s="297">
        <f t="shared" si="35"/>
        <v>0</v>
      </c>
      <c r="AG52" s="297">
        <f t="shared" si="35"/>
        <v>0</v>
      </c>
      <c r="AH52" s="297">
        <f t="shared" si="35"/>
        <v>0</v>
      </c>
      <c r="AI52" s="275" t="e">
        <f>SUM(AH52/AG52)</f>
        <v>#DIV/0!</v>
      </c>
      <c r="AJ52" s="297">
        <f t="shared" si="35"/>
        <v>0</v>
      </c>
      <c r="AK52" s="297">
        <f t="shared" si="35"/>
        <v>0</v>
      </c>
      <c r="AL52" s="297">
        <f t="shared" si="35"/>
        <v>0</v>
      </c>
      <c r="AM52" s="297">
        <f t="shared" si="35"/>
        <v>0</v>
      </c>
      <c r="AN52" s="275" t="e">
        <f>SUM(AM52/AL52)</f>
        <v>#DIV/0!</v>
      </c>
      <c r="AO52" s="297">
        <f t="shared" si="35"/>
        <v>0</v>
      </c>
      <c r="AP52" s="297">
        <f t="shared" si="35"/>
        <v>0</v>
      </c>
      <c r="AQ52" s="297">
        <f t="shared" si="35"/>
        <v>0</v>
      </c>
      <c r="AR52" s="297">
        <f t="shared" si="35"/>
        <v>0</v>
      </c>
      <c r="AS52" s="261">
        <f t="shared" si="35"/>
        <v>0</v>
      </c>
      <c r="AT52" s="297">
        <f t="shared" si="35"/>
        <v>0</v>
      </c>
      <c r="AU52" s="297">
        <f t="shared" si="35"/>
        <v>0</v>
      </c>
      <c r="AV52" s="297">
        <f t="shared" si="35"/>
        <v>0</v>
      </c>
      <c r="AW52" s="297">
        <f t="shared" si="35"/>
        <v>0</v>
      </c>
      <c r="AX52" s="275" t="e">
        <f>SUM(AW52/AV52)</f>
        <v>#DIV/0!</v>
      </c>
      <c r="AY52" s="297">
        <f t="shared" si="35"/>
        <v>20</v>
      </c>
      <c r="AZ52" s="297">
        <f t="shared" si="35"/>
        <v>0</v>
      </c>
      <c r="BA52" s="261">
        <f t="shared" si="35"/>
        <v>0</v>
      </c>
      <c r="BB52" s="195"/>
    </row>
    <row r="53" spans="1:54" ht="22.5" customHeight="1">
      <c r="A53" s="402"/>
      <c r="B53" s="403"/>
      <c r="C53" s="403"/>
      <c r="D53" s="170" t="s">
        <v>2</v>
      </c>
      <c r="E53" s="201">
        <f t="shared" si="31"/>
        <v>0</v>
      </c>
      <c r="F53" s="201">
        <f t="shared" si="32"/>
        <v>0</v>
      </c>
      <c r="G53" s="120"/>
      <c r="H53" s="232"/>
      <c r="I53" s="249"/>
      <c r="J53" s="123"/>
      <c r="K53" s="232"/>
      <c r="L53" s="249"/>
      <c r="M53" s="123"/>
      <c r="N53" s="232"/>
      <c r="O53" s="249"/>
      <c r="P53" s="123"/>
      <c r="Q53" s="232"/>
      <c r="R53" s="249"/>
      <c r="S53" s="123"/>
      <c r="T53" s="232"/>
      <c r="U53" s="311"/>
      <c r="V53" s="123"/>
      <c r="W53" s="232"/>
      <c r="X53" s="249"/>
      <c r="Y53" s="123"/>
      <c r="Z53" s="232"/>
      <c r="AA53" s="209"/>
      <c r="AB53" s="211"/>
      <c r="AC53" s="253"/>
      <c r="AD53" s="124"/>
      <c r="AE53" s="235"/>
      <c r="AF53" s="209"/>
      <c r="AG53" s="211"/>
      <c r="AH53" s="253"/>
      <c r="AI53" s="124"/>
      <c r="AJ53" s="235"/>
      <c r="AK53" s="209"/>
      <c r="AL53" s="211"/>
      <c r="AM53" s="323"/>
      <c r="AN53" s="123"/>
      <c r="AO53" s="235"/>
      <c r="AP53" s="209"/>
      <c r="AQ53" s="211"/>
      <c r="AR53" s="323"/>
      <c r="AS53" s="123"/>
      <c r="AT53" s="235"/>
      <c r="AU53" s="212"/>
      <c r="AV53" s="212"/>
      <c r="AW53" s="323"/>
      <c r="AX53" s="123"/>
      <c r="AY53" s="235"/>
      <c r="AZ53" s="253"/>
      <c r="BA53" s="123"/>
      <c r="BB53" s="195"/>
    </row>
    <row r="54" spans="1:54" ht="22.5" customHeight="1">
      <c r="A54" s="402"/>
      <c r="B54" s="403"/>
      <c r="C54" s="403"/>
      <c r="D54" s="198" t="s">
        <v>43</v>
      </c>
      <c r="E54" s="201">
        <f t="shared" si="31"/>
        <v>20</v>
      </c>
      <c r="F54" s="201">
        <f t="shared" si="32"/>
        <v>0</v>
      </c>
      <c r="G54" s="120"/>
      <c r="H54" s="232"/>
      <c r="I54" s="249"/>
      <c r="J54" s="123"/>
      <c r="K54" s="232"/>
      <c r="L54" s="249"/>
      <c r="M54" s="123"/>
      <c r="N54" s="232"/>
      <c r="O54" s="249"/>
      <c r="P54" s="123"/>
      <c r="Q54" s="232"/>
      <c r="R54" s="249"/>
      <c r="S54" s="123"/>
      <c r="T54" s="232"/>
      <c r="U54" s="311"/>
      <c r="V54" s="123"/>
      <c r="W54" s="232"/>
      <c r="X54" s="249"/>
      <c r="Y54" s="123"/>
      <c r="Z54" s="232"/>
      <c r="AA54" s="209"/>
      <c r="AB54" s="211"/>
      <c r="AC54" s="253"/>
      <c r="AD54" s="124"/>
      <c r="AE54" s="235"/>
      <c r="AF54" s="209"/>
      <c r="AG54" s="211"/>
      <c r="AH54" s="253"/>
      <c r="AI54" s="124"/>
      <c r="AJ54" s="235"/>
      <c r="AK54" s="209"/>
      <c r="AL54" s="211"/>
      <c r="AM54" s="323"/>
      <c r="AN54" s="123"/>
      <c r="AO54" s="235"/>
      <c r="AP54" s="209"/>
      <c r="AQ54" s="211"/>
      <c r="AR54" s="323"/>
      <c r="AS54" s="123"/>
      <c r="AT54" s="235"/>
      <c r="AU54" s="212"/>
      <c r="AV54" s="212"/>
      <c r="AW54" s="323"/>
      <c r="AX54" s="123"/>
      <c r="AY54" s="235">
        <v>20</v>
      </c>
      <c r="AZ54" s="253"/>
      <c r="BA54" s="123"/>
      <c r="BB54" s="195"/>
    </row>
    <row r="55" spans="1:54" ht="22.5" customHeight="1">
      <c r="A55" s="402" t="s">
        <v>320</v>
      </c>
      <c r="B55" s="403" t="s">
        <v>319</v>
      </c>
      <c r="C55" s="403" t="s">
        <v>323</v>
      </c>
      <c r="D55" s="258" t="s">
        <v>41</v>
      </c>
      <c r="E55" s="297">
        <f>SUM(E56:E57)</f>
        <v>66.2</v>
      </c>
      <c r="F55" s="297">
        <f>SUM(F56:F57)</f>
        <v>0</v>
      </c>
      <c r="G55" s="259">
        <f t="shared" ref="G55:BA55" si="36">SUM(G56:G57)</f>
        <v>0</v>
      </c>
      <c r="H55" s="297">
        <f t="shared" si="36"/>
        <v>0</v>
      </c>
      <c r="I55" s="297">
        <f t="shared" si="36"/>
        <v>0</v>
      </c>
      <c r="J55" s="259">
        <f t="shared" si="36"/>
        <v>0</v>
      </c>
      <c r="K55" s="297">
        <f t="shared" si="36"/>
        <v>0</v>
      </c>
      <c r="L55" s="297">
        <f t="shared" si="36"/>
        <v>0</v>
      </c>
      <c r="M55" s="259">
        <f t="shared" si="36"/>
        <v>0</v>
      </c>
      <c r="N55" s="297">
        <f t="shared" si="36"/>
        <v>0</v>
      </c>
      <c r="O55" s="297">
        <f t="shared" si="36"/>
        <v>0</v>
      </c>
      <c r="P55" s="261">
        <f t="shared" si="36"/>
        <v>0</v>
      </c>
      <c r="Q55" s="297">
        <f t="shared" si="36"/>
        <v>0</v>
      </c>
      <c r="R55" s="297">
        <f t="shared" si="36"/>
        <v>0</v>
      </c>
      <c r="S55" s="261">
        <f t="shared" si="36"/>
        <v>0</v>
      </c>
      <c r="T55" s="297">
        <f t="shared" si="36"/>
        <v>0</v>
      </c>
      <c r="U55" s="297">
        <f t="shared" si="36"/>
        <v>0</v>
      </c>
      <c r="V55" s="261">
        <f t="shared" si="36"/>
        <v>0</v>
      </c>
      <c r="W55" s="297">
        <f t="shared" si="36"/>
        <v>30</v>
      </c>
      <c r="X55" s="297">
        <f t="shared" si="36"/>
        <v>0</v>
      </c>
      <c r="Y55" s="275">
        <f>SUM(X55/W55)</f>
        <v>0</v>
      </c>
      <c r="Z55" s="297">
        <f t="shared" si="36"/>
        <v>0</v>
      </c>
      <c r="AA55" s="297">
        <f t="shared" si="36"/>
        <v>0</v>
      </c>
      <c r="AB55" s="297">
        <f t="shared" si="36"/>
        <v>0</v>
      </c>
      <c r="AC55" s="297">
        <f t="shared" si="36"/>
        <v>0</v>
      </c>
      <c r="AD55" s="261">
        <f t="shared" si="36"/>
        <v>0</v>
      </c>
      <c r="AE55" s="297">
        <f t="shared" si="36"/>
        <v>5</v>
      </c>
      <c r="AF55" s="297">
        <f t="shared" si="36"/>
        <v>0</v>
      </c>
      <c r="AG55" s="297">
        <f t="shared" si="36"/>
        <v>0</v>
      </c>
      <c r="AH55" s="297">
        <f t="shared" si="36"/>
        <v>0</v>
      </c>
      <c r="AI55" s="275" t="e">
        <f>SUM(AH55/AG55)</f>
        <v>#DIV/0!</v>
      </c>
      <c r="AJ55" s="297">
        <f t="shared" si="36"/>
        <v>20</v>
      </c>
      <c r="AK55" s="297">
        <f t="shared" si="36"/>
        <v>0</v>
      </c>
      <c r="AL55" s="297">
        <f t="shared" si="36"/>
        <v>0</v>
      </c>
      <c r="AM55" s="297">
        <f t="shared" si="36"/>
        <v>0</v>
      </c>
      <c r="AN55" s="275" t="e">
        <f>SUM(AM55/AL55)</f>
        <v>#DIV/0!</v>
      </c>
      <c r="AO55" s="297">
        <f t="shared" si="36"/>
        <v>0</v>
      </c>
      <c r="AP55" s="297">
        <f t="shared" si="36"/>
        <v>0</v>
      </c>
      <c r="AQ55" s="297">
        <f t="shared" si="36"/>
        <v>0</v>
      </c>
      <c r="AR55" s="297">
        <f t="shared" si="36"/>
        <v>0</v>
      </c>
      <c r="AS55" s="261">
        <f t="shared" si="36"/>
        <v>0</v>
      </c>
      <c r="AT55" s="297">
        <f t="shared" si="36"/>
        <v>0</v>
      </c>
      <c r="AU55" s="297">
        <f t="shared" si="36"/>
        <v>0</v>
      </c>
      <c r="AV55" s="297">
        <f t="shared" si="36"/>
        <v>0</v>
      </c>
      <c r="AW55" s="297">
        <f t="shared" si="36"/>
        <v>0</v>
      </c>
      <c r="AX55" s="275" t="e">
        <f>SUM(AW55/AV55)</f>
        <v>#DIV/0!</v>
      </c>
      <c r="AY55" s="297">
        <f t="shared" si="36"/>
        <v>11.2</v>
      </c>
      <c r="AZ55" s="297">
        <f t="shared" si="36"/>
        <v>0</v>
      </c>
      <c r="BA55" s="261">
        <f t="shared" si="36"/>
        <v>0</v>
      </c>
      <c r="BB55" s="195"/>
    </row>
    <row r="56" spans="1:54" ht="22.5" customHeight="1">
      <c r="A56" s="402"/>
      <c r="B56" s="403"/>
      <c r="C56" s="403"/>
      <c r="D56" s="170" t="s">
        <v>2</v>
      </c>
      <c r="E56" s="201">
        <f t="shared" si="31"/>
        <v>0</v>
      </c>
      <c r="F56" s="201">
        <f t="shared" si="32"/>
        <v>0</v>
      </c>
      <c r="G56" s="120"/>
      <c r="H56" s="232"/>
      <c r="I56" s="249"/>
      <c r="J56" s="123"/>
      <c r="K56" s="232"/>
      <c r="L56" s="249"/>
      <c r="M56" s="123"/>
      <c r="N56" s="232"/>
      <c r="O56" s="249"/>
      <c r="P56" s="123"/>
      <c r="Q56" s="232"/>
      <c r="R56" s="249"/>
      <c r="S56" s="123"/>
      <c r="T56" s="232"/>
      <c r="U56" s="311"/>
      <c r="V56" s="123"/>
      <c r="W56" s="232"/>
      <c r="X56" s="249"/>
      <c r="Y56" s="123"/>
      <c r="Z56" s="232"/>
      <c r="AA56" s="209"/>
      <c r="AB56" s="211"/>
      <c r="AC56" s="253"/>
      <c r="AD56" s="124"/>
      <c r="AE56" s="235"/>
      <c r="AF56" s="209"/>
      <c r="AG56" s="211"/>
      <c r="AH56" s="253"/>
      <c r="AI56" s="124"/>
      <c r="AJ56" s="235"/>
      <c r="AK56" s="209"/>
      <c r="AL56" s="211"/>
      <c r="AM56" s="323"/>
      <c r="AN56" s="123"/>
      <c r="AO56" s="235"/>
      <c r="AP56" s="209"/>
      <c r="AQ56" s="211"/>
      <c r="AR56" s="323"/>
      <c r="AS56" s="123"/>
      <c r="AT56" s="235"/>
      <c r="AU56" s="212"/>
      <c r="AV56" s="212"/>
      <c r="AW56" s="323"/>
      <c r="AX56" s="123"/>
      <c r="AY56" s="235"/>
      <c r="AZ56" s="253"/>
      <c r="BA56" s="123"/>
      <c r="BB56" s="195"/>
    </row>
    <row r="57" spans="1:54" ht="22.5" customHeight="1">
      <c r="A57" s="402"/>
      <c r="B57" s="403"/>
      <c r="C57" s="403"/>
      <c r="D57" s="198" t="s">
        <v>43</v>
      </c>
      <c r="E57" s="201">
        <f t="shared" si="31"/>
        <v>66.2</v>
      </c>
      <c r="F57" s="201">
        <f t="shared" si="32"/>
        <v>0</v>
      </c>
      <c r="G57" s="120"/>
      <c r="H57" s="232"/>
      <c r="I57" s="249"/>
      <c r="J57" s="123"/>
      <c r="K57" s="232"/>
      <c r="L57" s="249"/>
      <c r="M57" s="123"/>
      <c r="N57" s="232"/>
      <c r="O57" s="249"/>
      <c r="P57" s="123"/>
      <c r="Q57" s="232"/>
      <c r="R57" s="249"/>
      <c r="S57" s="123"/>
      <c r="T57" s="232"/>
      <c r="U57" s="311"/>
      <c r="V57" s="123"/>
      <c r="W57" s="232">
        <v>30</v>
      </c>
      <c r="X57" s="249"/>
      <c r="Y57" s="123"/>
      <c r="Z57" s="232"/>
      <c r="AA57" s="209"/>
      <c r="AB57" s="211"/>
      <c r="AC57" s="253"/>
      <c r="AD57" s="124"/>
      <c r="AE57" s="235">
        <v>5</v>
      </c>
      <c r="AF57" s="209"/>
      <c r="AG57" s="211"/>
      <c r="AH57" s="253"/>
      <c r="AI57" s="124"/>
      <c r="AJ57" s="235">
        <v>20</v>
      </c>
      <c r="AK57" s="209"/>
      <c r="AL57" s="211"/>
      <c r="AM57" s="323"/>
      <c r="AN57" s="123"/>
      <c r="AO57" s="235"/>
      <c r="AP57" s="209"/>
      <c r="AQ57" s="211"/>
      <c r="AR57" s="323"/>
      <c r="AS57" s="123"/>
      <c r="AT57" s="235"/>
      <c r="AU57" s="212"/>
      <c r="AV57" s="212"/>
      <c r="AW57" s="323"/>
      <c r="AX57" s="123"/>
      <c r="AY57" s="235">
        <v>11.2</v>
      </c>
      <c r="AZ57" s="253"/>
      <c r="BA57" s="123"/>
      <c r="BB57" s="195"/>
    </row>
    <row r="58" spans="1:54" ht="22.5" customHeight="1">
      <c r="A58" s="402" t="s">
        <v>322</v>
      </c>
      <c r="B58" s="403" t="s">
        <v>321</v>
      </c>
      <c r="C58" s="403" t="s">
        <v>323</v>
      </c>
      <c r="D58" s="258" t="s">
        <v>41</v>
      </c>
      <c r="E58" s="297">
        <f>SUM(E59:E60)</f>
        <v>50</v>
      </c>
      <c r="F58" s="297">
        <f>SUM(F59:F60)</f>
        <v>0</v>
      </c>
      <c r="G58" s="259">
        <f t="shared" ref="G58:BA58" si="37">SUM(G59:G60)</f>
        <v>0</v>
      </c>
      <c r="H58" s="297">
        <f t="shared" si="37"/>
        <v>0</v>
      </c>
      <c r="I58" s="297">
        <f t="shared" si="37"/>
        <v>0</v>
      </c>
      <c r="J58" s="259">
        <f t="shared" si="37"/>
        <v>0</v>
      </c>
      <c r="K58" s="297">
        <f t="shared" si="37"/>
        <v>0</v>
      </c>
      <c r="L58" s="297">
        <f t="shared" si="37"/>
        <v>0</v>
      </c>
      <c r="M58" s="259">
        <f t="shared" si="37"/>
        <v>0</v>
      </c>
      <c r="N58" s="297">
        <f t="shared" si="37"/>
        <v>0</v>
      </c>
      <c r="O58" s="297">
        <f t="shared" si="37"/>
        <v>0</v>
      </c>
      <c r="P58" s="261">
        <f t="shared" si="37"/>
        <v>0</v>
      </c>
      <c r="Q58" s="297">
        <f t="shared" si="37"/>
        <v>0</v>
      </c>
      <c r="R58" s="297">
        <f t="shared" si="37"/>
        <v>0</v>
      </c>
      <c r="S58" s="261">
        <f t="shared" si="37"/>
        <v>0</v>
      </c>
      <c r="T58" s="297">
        <f t="shared" si="37"/>
        <v>0</v>
      </c>
      <c r="U58" s="297">
        <f t="shared" si="37"/>
        <v>0</v>
      </c>
      <c r="V58" s="261">
        <f t="shared" si="37"/>
        <v>0</v>
      </c>
      <c r="W58" s="297">
        <f t="shared" si="37"/>
        <v>0</v>
      </c>
      <c r="X58" s="297">
        <f t="shared" si="37"/>
        <v>0</v>
      </c>
      <c r="Y58" s="275" t="e">
        <f>SUM(X58/W58)</f>
        <v>#DIV/0!</v>
      </c>
      <c r="Z58" s="297">
        <f t="shared" si="37"/>
        <v>0</v>
      </c>
      <c r="AA58" s="297">
        <f t="shared" si="37"/>
        <v>0</v>
      </c>
      <c r="AB58" s="297">
        <f t="shared" si="37"/>
        <v>0</v>
      </c>
      <c r="AC58" s="297">
        <f t="shared" si="37"/>
        <v>0</v>
      </c>
      <c r="AD58" s="261">
        <f t="shared" si="37"/>
        <v>0</v>
      </c>
      <c r="AE58" s="297">
        <f t="shared" si="37"/>
        <v>26.2</v>
      </c>
      <c r="AF58" s="297">
        <f t="shared" si="37"/>
        <v>0</v>
      </c>
      <c r="AG58" s="297">
        <f t="shared" si="37"/>
        <v>0</v>
      </c>
      <c r="AH58" s="297">
        <f t="shared" si="37"/>
        <v>0</v>
      </c>
      <c r="AI58" s="275" t="e">
        <f>SUM(AH58/AG58)</f>
        <v>#DIV/0!</v>
      </c>
      <c r="AJ58" s="297">
        <f t="shared" si="37"/>
        <v>0</v>
      </c>
      <c r="AK58" s="297">
        <f t="shared" si="37"/>
        <v>0</v>
      </c>
      <c r="AL58" s="297">
        <f t="shared" si="37"/>
        <v>0</v>
      </c>
      <c r="AM58" s="297">
        <f t="shared" si="37"/>
        <v>0</v>
      </c>
      <c r="AN58" s="275" t="e">
        <f>SUM(AM58/AL58)</f>
        <v>#DIV/0!</v>
      </c>
      <c r="AO58" s="297">
        <f t="shared" si="37"/>
        <v>0</v>
      </c>
      <c r="AP58" s="297">
        <f t="shared" si="37"/>
        <v>0</v>
      </c>
      <c r="AQ58" s="297">
        <f t="shared" si="37"/>
        <v>0</v>
      </c>
      <c r="AR58" s="297">
        <f t="shared" si="37"/>
        <v>0</v>
      </c>
      <c r="AS58" s="261">
        <f t="shared" si="37"/>
        <v>0</v>
      </c>
      <c r="AT58" s="297">
        <f t="shared" si="37"/>
        <v>5</v>
      </c>
      <c r="AU58" s="297">
        <f t="shared" si="37"/>
        <v>0</v>
      </c>
      <c r="AV58" s="297">
        <f t="shared" si="37"/>
        <v>0</v>
      </c>
      <c r="AW58" s="297">
        <f t="shared" si="37"/>
        <v>0</v>
      </c>
      <c r="AX58" s="275" t="e">
        <f>SUM(AW58/AV58)</f>
        <v>#DIV/0!</v>
      </c>
      <c r="AY58" s="297">
        <f t="shared" si="37"/>
        <v>18.8</v>
      </c>
      <c r="AZ58" s="297">
        <f t="shared" si="37"/>
        <v>0</v>
      </c>
      <c r="BA58" s="261">
        <f t="shared" si="37"/>
        <v>0</v>
      </c>
      <c r="BB58" s="195"/>
    </row>
    <row r="59" spans="1:54" ht="22.5" customHeight="1">
      <c r="A59" s="402"/>
      <c r="B59" s="403"/>
      <c r="C59" s="403"/>
      <c r="D59" s="170" t="s">
        <v>2</v>
      </c>
      <c r="E59" s="201">
        <f t="shared" si="31"/>
        <v>0</v>
      </c>
      <c r="F59" s="201">
        <f t="shared" si="32"/>
        <v>0</v>
      </c>
      <c r="G59" s="120"/>
      <c r="H59" s="232"/>
      <c r="I59" s="249"/>
      <c r="J59" s="123"/>
      <c r="K59" s="232"/>
      <c r="L59" s="249"/>
      <c r="M59" s="123"/>
      <c r="N59" s="232"/>
      <c r="O59" s="249"/>
      <c r="P59" s="123"/>
      <c r="Q59" s="232"/>
      <c r="R59" s="249"/>
      <c r="S59" s="123"/>
      <c r="T59" s="232"/>
      <c r="U59" s="311"/>
      <c r="V59" s="123"/>
      <c r="W59" s="232"/>
      <c r="X59" s="249"/>
      <c r="Y59" s="123"/>
      <c r="Z59" s="232"/>
      <c r="AA59" s="209"/>
      <c r="AB59" s="211"/>
      <c r="AC59" s="253"/>
      <c r="AD59" s="124"/>
      <c r="AE59" s="235"/>
      <c r="AF59" s="209"/>
      <c r="AG59" s="211"/>
      <c r="AH59" s="253"/>
      <c r="AI59" s="124"/>
      <c r="AJ59" s="235"/>
      <c r="AK59" s="209"/>
      <c r="AL59" s="211"/>
      <c r="AM59" s="323"/>
      <c r="AN59" s="123"/>
      <c r="AO59" s="235"/>
      <c r="AP59" s="209"/>
      <c r="AQ59" s="211"/>
      <c r="AR59" s="323"/>
      <c r="AS59" s="123"/>
      <c r="AT59" s="235"/>
      <c r="AU59" s="212"/>
      <c r="AV59" s="212"/>
      <c r="AW59" s="323"/>
      <c r="AX59" s="123"/>
      <c r="AY59" s="235"/>
      <c r="AZ59" s="253"/>
      <c r="BA59" s="123"/>
      <c r="BB59" s="195"/>
    </row>
    <row r="60" spans="1:54" ht="22.5" customHeight="1">
      <c r="A60" s="402"/>
      <c r="B60" s="403"/>
      <c r="C60" s="403"/>
      <c r="D60" s="198" t="s">
        <v>43</v>
      </c>
      <c r="E60" s="201">
        <f t="shared" si="31"/>
        <v>50</v>
      </c>
      <c r="F60" s="201">
        <f t="shared" si="32"/>
        <v>0</v>
      </c>
      <c r="G60" s="120"/>
      <c r="H60" s="232"/>
      <c r="I60" s="249"/>
      <c r="J60" s="123"/>
      <c r="K60" s="232"/>
      <c r="L60" s="249"/>
      <c r="M60" s="123"/>
      <c r="N60" s="232"/>
      <c r="O60" s="249"/>
      <c r="P60" s="123"/>
      <c r="Q60" s="232"/>
      <c r="R60" s="249"/>
      <c r="S60" s="123"/>
      <c r="T60" s="232"/>
      <c r="U60" s="311"/>
      <c r="V60" s="123"/>
      <c r="W60" s="232"/>
      <c r="X60" s="249"/>
      <c r="Y60" s="123"/>
      <c r="Z60" s="232"/>
      <c r="AA60" s="209"/>
      <c r="AB60" s="211"/>
      <c r="AC60" s="253"/>
      <c r="AD60" s="124"/>
      <c r="AE60" s="235">
        <v>26.2</v>
      </c>
      <c r="AF60" s="209"/>
      <c r="AG60" s="211"/>
      <c r="AH60" s="253"/>
      <c r="AI60" s="124"/>
      <c r="AJ60" s="235"/>
      <c r="AK60" s="209"/>
      <c r="AL60" s="211"/>
      <c r="AM60" s="323"/>
      <c r="AN60" s="123"/>
      <c r="AO60" s="235"/>
      <c r="AP60" s="209"/>
      <c r="AQ60" s="211"/>
      <c r="AR60" s="323"/>
      <c r="AS60" s="123"/>
      <c r="AT60" s="235">
        <v>5</v>
      </c>
      <c r="AU60" s="212"/>
      <c r="AV60" s="212"/>
      <c r="AW60" s="323"/>
      <c r="AX60" s="123"/>
      <c r="AY60" s="235">
        <v>18.8</v>
      </c>
      <c r="AZ60" s="253"/>
      <c r="BA60" s="123"/>
      <c r="BB60" s="195"/>
    </row>
    <row r="61" spans="1:54" ht="21" customHeight="1">
      <c r="A61" s="402"/>
      <c r="B61" s="477" t="s">
        <v>272</v>
      </c>
      <c r="C61" s="403"/>
      <c r="D61" s="258" t="s">
        <v>41</v>
      </c>
      <c r="E61" s="291">
        <f>SUM(E37)</f>
        <v>215</v>
      </c>
      <c r="F61" s="291">
        <f>SUM(F37)</f>
        <v>0</v>
      </c>
      <c r="G61" s="274">
        <f t="shared" ref="G61:AZ61" si="38">SUM(G37)</f>
        <v>0</v>
      </c>
      <c r="H61" s="291">
        <f t="shared" si="38"/>
        <v>0</v>
      </c>
      <c r="I61" s="291">
        <f t="shared" si="38"/>
        <v>0</v>
      </c>
      <c r="J61" s="274">
        <f t="shared" si="38"/>
        <v>0</v>
      </c>
      <c r="K61" s="291">
        <f t="shared" si="38"/>
        <v>0</v>
      </c>
      <c r="L61" s="291">
        <f t="shared" si="38"/>
        <v>0</v>
      </c>
      <c r="M61" s="274">
        <f t="shared" si="38"/>
        <v>0</v>
      </c>
      <c r="N61" s="291">
        <f t="shared" si="38"/>
        <v>0</v>
      </c>
      <c r="O61" s="291">
        <f t="shared" si="38"/>
        <v>0</v>
      </c>
      <c r="P61" s="275">
        <f t="shared" si="38"/>
        <v>0</v>
      </c>
      <c r="Q61" s="291">
        <f t="shared" si="38"/>
        <v>0</v>
      </c>
      <c r="R61" s="291">
        <f t="shared" si="38"/>
        <v>0</v>
      </c>
      <c r="S61" s="275">
        <f t="shared" si="38"/>
        <v>0</v>
      </c>
      <c r="T61" s="291">
        <f t="shared" si="38"/>
        <v>0</v>
      </c>
      <c r="U61" s="291">
        <f t="shared" si="38"/>
        <v>0</v>
      </c>
      <c r="V61" s="275" t="e">
        <f>SUM(U61/T61)</f>
        <v>#DIV/0!</v>
      </c>
      <c r="W61" s="291">
        <f t="shared" si="38"/>
        <v>63.8</v>
      </c>
      <c r="X61" s="291">
        <f t="shared" si="38"/>
        <v>0</v>
      </c>
      <c r="Y61" s="275">
        <f>SUM(X61/W61)</f>
        <v>0</v>
      </c>
      <c r="Z61" s="291">
        <f t="shared" si="38"/>
        <v>0</v>
      </c>
      <c r="AA61" s="291">
        <f t="shared" si="38"/>
        <v>0</v>
      </c>
      <c r="AB61" s="291">
        <f t="shared" si="38"/>
        <v>0</v>
      </c>
      <c r="AC61" s="291">
        <f t="shared" si="38"/>
        <v>0</v>
      </c>
      <c r="AD61" s="275" t="e">
        <f>SUM(AC61/AB61)</f>
        <v>#DIV/0!</v>
      </c>
      <c r="AE61" s="291">
        <f t="shared" si="38"/>
        <v>31.2</v>
      </c>
      <c r="AF61" s="291">
        <f t="shared" si="38"/>
        <v>0</v>
      </c>
      <c r="AG61" s="291">
        <f t="shared" si="38"/>
        <v>0</v>
      </c>
      <c r="AH61" s="291">
        <f t="shared" si="38"/>
        <v>0</v>
      </c>
      <c r="AI61" s="275" t="e">
        <f>SUM(AH61/AG61)</f>
        <v>#DIV/0!</v>
      </c>
      <c r="AJ61" s="291">
        <f t="shared" si="38"/>
        <v>40</v>
      </c>
      <c r="AK61" s="291">
        <f t="shared" si="38"/>
        <v>0</v>
      </c>
      <c r="AL61" s="291">
        <f t="shared" si="38"/>
        <v>0</v>
      </c>
      <c r="AM61" s="291">
        <f t="shared" si="38"/>
        <v>0</v>
      </c>
      <c r="AN61" s="275" t="e">
        <f>SUM(AM61/AL61)</f>
        <v>#DIV/0!</v>
      </c>
      <c r="AO61" s="291">
        <f t="shared" si="38"/>
        <v>0</v>
      </c>
      <c r="AP61" s="291">
        <f t="shared" si="38"/>
        <v>0</v>
      </c>
      <c r="AQ61" s="291">
        <f t="shared" si="38"/>
        <v>0</v>
      </c>
      <c r="AR61" s="291">
        <f t="shared" si="38"/>
        <v>0</v>
      </c>
      <c r="AS61" s="275" t="e">
        <f>SUM(AR61/AQ61)</f>
        <v>#DIV/0!</v>
      </c>
      <c r="AT61" s="291">
        <f t="shared" si="38"/>
        <v>30</v>
      </c>
      <c r="AU61" s="291">
        <f t="shared" si="38"/>
        <v>0</v>
      </c>
      <c r="AV61" s="291">
        <f t="shared" si="38"/>
        <v>0</v>
      </c>
      <c r="AW61" s="291">
        <f t="shared" si="38"/>
        <v>0</v>
      </c>
      <c r="AX61" s="275" t="e">
        <f>SUM(AW61/AV61)</f>
        <v>#DIV/0!</v>
      </c>
      <c r="AY61" s="291">
        <f t="shared" si="38"/>
        <v>50</v>
      </c>
      <c r="AZ61" s="291">
        <f t="shared" si="38"/>
        <v>0</v>
      </c>
      <c r="BA61" s="275">
        <f>SUM(AZ61/AY61)</f>
        <v>0</v>
      </c>
      <c r="BB61" s="400"/>
    </row>
    <row r="62" spans="1:54" ht="33" customHeight="1">
      <c r="A62" s="402"/>
      <c r="B62" s="477"/>
      <c r="C62" s="403"/>
      <c r="D62" s="283" t="s">
        <v>2</v>
      </c>
      <c r="E62" s="207">
        <f t="shared" si="31"/>
        <v>0</v>
      </c>
      <c r="F62" s="207">
        <f t="shared" si="32"/>
        <v>0</v>
      </c>
      <c r="G62" s="120"/>
      <c r="H62" s="232">
        <f>SUM(H38)</f>
        <v>0</v>
      </c>
      <c r="I62" s="249">
        <f>SUM(I38)</f>
        <v>0</v>
      </c>
      <c r="J62" s="123"/>
      <c r="K62" s="232"/>
      <c r="L62" s="249"/>
      <c r="M62" s="123"/>
      <c r="N62" s="232"/>
      <c r="O62" s="249"/>
      <c r="P62" s="123"/>
      <c r="Q62" s="232"/>
      <c r="R62" s="249"/>
      <c r="S62" s="123"/>
      <c r="T62" s="232"/>
      <c r="U62" s="311"/>
      <c r="V62" s="123"/>
      <c r="W62" s="232"/>
      <c r="X62" s="249"/>
      <c r="Y62" s="123"/>
      <c r="Z62" s="232"/>
      <c r="AA62" s="209"/>
      <c r="AB62" s="211"/>
      <c r="AC62" s="253"/>
      <c r="AD62" s="124"/>
      <c r="AE62" s="232"/>
      <c r="AF62" s="209"/>
      <c r="AG62" s="211"/>
      <c r="AH62" s="253"/>
      <c r="AI62" s="124"/>
      <c r="AJ62" s="232"/>
      <c r="AK62" s="209"/>
      <c r="AL62" s="211"/>
      <c r="AM62" s="323"/>
      <c r="AN62" s="123"/>
      <c r="AO62" s="232"/>
      <c r="AP62" s="209"/>
      <c r="AQ62" s="211"/>
      <c r="AR62" s="323"/>
      <c r="AS62" s="123"/>
      <c r="AT62" s="232"/>
      <c r="AU62" s="212"/>
      <c r="AV62" s="212"/>
      <c r="AW62" s="323"/>
      <c r="AX62" s="123"/>
      <c r="AY62" s="232"/>
      <c r="AZ62" s="323"/>
      <c r="BA62" s="123"/>
      <c r="BB62" s="401"/>
    </row>
    <row r="63" spans="1:54" s="284" customFormat="1" ht="21" customHeight="1">
      <c r="A63" s="402"/>
      <c r="B63" s="477"/>
      <c r="C63" s="403"/>
      <c r="D63" s="198" t="s">
        <v>43</v>
      </c>
      <c r="E63" s="200">
        <f t="shared" si="31"/>
        <v>0</v>
      </c>
      <c r="F63" s="200">
        <f t="shared" si="32"/>
        <v>0</v>
      </c>
      <c r="G63" s="128"/>
      <c r="H63" s="232">
        <f>SUM(H39)</f>
        <v>0</v>
      </c>
      <c r="I63" s="249">
        <f>SUM(I39)</f>
        <v>0</v>
      </c>
      <c r="J63" s="128"/>
      <c r="K63" s="292"/>
      <c r="L63" s="293"/>
      <c r="M63" s="128"/>
      <c r="N63" s="292"/>
      <c r="O63" s="293"/>
      <c r="P63" s="128"/>
      <c r="Q63" s="292"/>
      <c r="R63" s="293"/>
      <c r="S63" s="128"/>
      <c r="T63" s="292"/>
      <c r="U63" s="293"/>
      <c r="V63" s="128"/>
      <c r="W63" s="292"/>
      <c r="X63" s="293"/>
      <c r="Y63" s="128"/>
      <c r="Z63" s="292"/>
      <c r="AA63" s="200"/>
      <c r="AB63" s="200"/>
      <c r="AC63" s="293"/>
      <c r="AD63" s="128"/>
      <c r="AE63" s="292"/>
      <c r="AF63" s="200"/>
      <c r="AG63" s="200"/>
      <c r="AH63" s="293"/>
      <c r="AI63" s="128"/>
      <c r="AJ63" s="292"/>
      <c r="AK63" s="200"/>
      <c r="AL63" s="200"/>
      <c r="AM63" s="293"/>
      <c r="AN63" s="128"/>
      <c r="AO63" s="292"/>
      <c r="AP63" s="200"/>
      <c r="AQ63" s="200"/>
      <c r="AR63" s="293"/>
      <c r="AS63" s="128"/>
      <c r="AT63" s="292"/>
      <c r="AU63" s="200"/>
      <c r="AV63" s="200"/>
      <c r="AW63" s="293"/>
      <c r="AX63" s="128"/>
      <c r="AY63" s="292"/>
      <c r="AZ63" s="293"/>
      <c r="BA63" s="128"/>
      <c r="BB63" s="401"/>
    </row>
    <row r="64" spans="1:54" ht="22.5" customHeight="1">
      <c r="A64" s="391" t="s">
        <v>262</v>
      </c>
      <c r="B64" s="392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392"/>
      <c r="AC64" s="392"/>
      <c r="AD64" s="392"/>
      <c r="AE64" s="392"/>
      <c r="AF64" s="392"/>
      <c r="AG64" s="392"/>
      <c r="AH64" s="392"/>
      <c r="AI64" s="392"/>
      <c r="AJ64" s="392"/>
      <c r="AK64" s="392"/>
      <c r="AL64" s="392"/>
      <c r="AM64" s="392"/>
      <c r="AN64" s="392"/>
      <c r="AO64" s="392"/>
      <c r="AP64" s="392"/>
      <c r="AQ64" s="392"/>
      <c r="AR64" s="392"/>
      <c r="AS64" s="392"/>
      <c r="AT64" s="392"/>
      <c r="AU64" s="392"/>
      <c r="AV64" s="392"/>
      <c r="AW64" s="392"/>
      <c r="AX64" s="392"/>
      <c r="AY64" s="392"/>
      <c r="AZ64" s="392"/>
      <c r="BA64" s="392"/>
      <c r="BB64" s="393"/>
    </row>
    <row r="65" spans="1:54" ht="18.75" customHeight="1">
      <c r="A65" s="394" t="s">
        <v>324</v>
      </c>
      <c r="B65" s="395"/>
      <c r="C65" s="396"/>
      <c r="D65" s="258" t="s">
        <v>41</v>
      </c>
      <c r="E65" s="291">
        <f t="shared" ref="E65:F73" si="39">SUM(H65+K65+N65+Q65+T65+W65+Z65+AE65+AJ65+AO65+AT65+AY65)</f>
        <v>93.8</v>
      </c>
      <c r="F65" s="291">
        <f>SUM(F41)</f>
        <v>0</v>
      </c>
      <c r="G65" s="275">
        <f>SUM(F65/E65)</f>
        <v>0</v>
      </c>
      <c r="H65" s="291">
        <f t="shared" ref="H65:AZ65" si="40">SUM(H41)</f>
        <v>0</v>
      </c>
      <c r="I65" s="291">
        <f t="shared" si="40"/>
        <v>0</v>
      </c>
      <c r="J65" s="275" t="e">
        <f>SUM(I65/H65)</f>
        <v>#DIV/0!</v>
      </c>
      <c r="K65" s="291">
        <f t="shared" si="40"/>
        <v>0</v>
      </c>
      <c r="L65" s="291">
        <f t="shared" si="40"/>
        <v>0</v>
      </c>
      <c r="M65" s="275" t="e">
        <f>SUM(L65/K65)</f>
        <v>#DIV/0!</v>
      </c>
      <c r="N65" s="291">
        <f t="shared" si="40"/>
        <v>0</v>
      </c>
      <c r="O65" s="291">
        <f t="shared" si="40"/>
        <v>0</v>
      </c>
      <c r="P65" s="275" t="e">
        <f>SUM(O65/N65)</f>
        <v>#DIV/0!</v>
      </c>
      <c r="Q65" s="291">
        <f t="shared" si="40"/>
        <v>0</v>
      </c>
      <c r="R65" s="291">
        <f t="shared" si="40"/>
        <v>0</v>
      </c>
      <c r="S65" s="275" t="e">
        <f>SUM(R65/Q65)</f>
        <v>#DIV/0!</v>
      </c>
      <c r="T65" s="291">
        <f t="shared" si="40"/>
        <v>0</v>
      </c>
      <c r="U65" s="291">
        <f t="shared" si="40"/>
        <v>0</v>
      </c>
      <c r="V65" s="275" t="e">
        <f>SUM(U65/T65)</f>
        <v>#DIV/0!</v>
      </c>
      <c r="W65" s="291">
        <f>SUM(W66:W67)</f>
        <v>33.799999999999997</v>
      </c>
      <c r="X65" s="291">
        <f t="shared" si="40"/>
        <v>0</v>
      </c>
      <c r="Y65" s="275">
        <f>SUM(X65/W65)</f>
        <v>0</v>
      </c>
      <c r="Z65" s="291">
        <f>SUM(Z66:Z67)</f>
        <v>0</v>
      </c>
      <c r="AA65" s="291">
        <f t="shared" si="40"/>
        <v>0</v>
      </c>
      <c r="AB65" s="291">
        <f t="shared" si="40"/>
        <v>0</v>
      </c>
      <c r="AC65" s="291">
        <f t="shared" si="40"/>
        <v>0</v>
      </c>
      <c r="AD65" s="275" t="e">
        <f>SUM(AC65/AB65)</f>
        <v>#DIV/0!</v>
      </c>
      <c r="AE65" s="291">
        <f>SUM(AE66:AE67)</f>
        <v>0</v>
      </c>
      <c r="AF65" s="291">
        <f t="shared" si="40"/>
        <v>0</v>
      </c>
      <c r="AG65" s="291">
        <f t="shared" si="40"/>
        <v>0</v>
      </c>
      <c r="AH65" s="291">
        <f t="shared" si="40"/>
        <v>0</v>
      </c>
      <c r="AI65" s="275" t="e">
        <f>SUM(AH65/AG65)</f>
        <v>#DIV/0!</v>
      </c>
      <c r="AJ65" s="291">
        <f>SUM(AJ66:AJ67)</f>
        <v>20</v>
      </c>
      <c r="AK65" s="291">
        <f t="shared" si="40"/>
        <v>0</v>
      </c>
      <c r="AL65" s="291">
        <f t="shared" si="40"/>
        <v>0</v>
      </c>
      <c r="AM65" s="291">
        <f t="shared" si="40"/>
        <v>0</v>
      </c>
      <c r="AN65" s="275" t="e">
        <f>SUM(AM65/AL65)</f>
        <v>#DIV/0!</v>
      </c>
      <c r="AO65" s="291">
        <f>SUM(AO66:AO67)</f>
        <v>0</v>
      </c>
      <c r="AP65" s="291">
        <f t="shared" si="40"/>
        <v>0</v>
      </c>
      <c r="AQ65" s="291">
        <f t="shared" si="40"/>
        <v>0</v>
      </c>
      <c r="AR65" s="291">
        <f t="shared" si="40"/>
        <v>0</v>
      </c>
      <c r="AS65" s="275" t="e">
        <f>SUM(AR65/AQ65)</f>
        <v>#DIV/0!</v>
      </c>
      <c r="AT65" s="291">
        <f>SUM(AT66:AT67)</f>
        <v>20</v>
      </c>
      <c r="AU65" s="291">
        <f t="shared" si="40"/>
        <v>0</v>
      </c>
      <c r="AV65" s="291">
        <f t="shared" si="40"/>
        <v>0</v>
      </c>
      <c r="AW65" s="291">
        <f t="shared" si="40"/>
        <v>0</v>
      </c>
      <c r="AX65" s="275" t="e">
        <f>SUM(AW65/AV65)</f>
        <v>#DIV/0!</v>
      </c>
      <c r="AY65" s="291">
        <f>SUM(AY66:AY67)</f>
        <v>20</v>
      </c>
      <c r="AZ65" s="291">
        <f t="shared" si="40"/>
        <v>0</v>
      </c>
      <c r="BA65" s="275">
        <f>SUM(AZ65/AY65)</f>
        <v>0</v>
      </c>
      <c r="BB65" s="400"/>
    </row>
    <row r="66" spans="1:54" ht="31.95" customHeight="1">
      <c r="A66" s="397"/>
      <c r="B66" s="398"/>
      <c r="C66" s="399"/>
      <c r="D66" s="170" t="s">
        <v>2</v>
      </c>
      <c r="E66" s="201">
        <f t="shared" si="39"/>
        <v>0</v>
      </c>
      <c r="F66" s="201">
        <f t="shared" si="39"/>
        <v>0</v>
      </c>
      <c r="G66" s="130"/>
      <c r="H66" s="231">
        <f>SUM(H41+H47+H50+H53)</f>
        <v>0</v>
      </c>
      <c r="I66" s="247">
        <f>SUM(I47+I50+I53+I41)</f>
        <v>0</v>
      </c>
      <c r="J66" s="121"/>
      <c r="K66" s="231">
        <f>SUM(K41+K47+K50+K53)</f>
        <v>0</v>
      </c>
      <c r="L66" s="247">
        <f>SUM(L47+L50+L53+L41)</f>
        <v>0</v>
      </c>
      <c r="M66" s="121"/>
      <c r="N66" s="231">
        <f>SUM(N41+N47+N50+N53)</f>
        <v>0</v>
      </c>
      <c r="O66" s="247">
        <f>SUM(O47+O50+O53+O41)</f>
        <v>0</v>
      </c>
      <c r="P66" s="121"/>
      <c r="Q66" s="231">
        <f>SUM(Q41+Q47+Q50+Q53)</f>
        <v>0</v>
      </c>
      <c r="R66" s="247">
        <f>SUM(R47+R50+R53+R41)</f>
        <v>0</v>
      </c>
      <c r="S66" s="121"/>
      <c r="T66" s="231">
        <f>SUM(T41+T47+T50+T53)</f>
        <v>0</v>
      </c>
      <c r="U66" s="247">
        <f>SUM(U47+U50+U53+U41)</f>
        <v>0</v>
      </c>
      <c r="V66" s="121"/>
      <c r="W66" s="231">
        <f>SUM(W41+W47+W50+W53)</f>
        <v>0</v>
      </c>
      <c r="X66" s="247">
        <f>SUM(X47+X50+X53+X41)</f>
        <v>0</v>
      </c>
      <c r="Y66" s="121"/>
      <c r="Z66" s="231">
        <f>SUM(Z41+Z47+Z50+Z53)</f>
        <v>0</v>
      </c>
      <c r="AA66" s="203"/>
      <c r="AB66" s="205"/>
      <c r="AC66" s="247">
        <f>SUM(AC47+AC50+AC53+AC41)</f>
        <v>0</v>
      </c>
      <c r="AD66" s="131"/>
      <c r="AE66" s="231">
        <f>SUM(AE41+AE47+AE50+AE53)</f>
        <v>0</v>
      </c>
      <c r="AF66" s="203"/>
      <c r="AG66" s="205"/>
      <c r="AH66" s="247">
        <f>SUM(AH47+AH50+AH53+AH41)</f>
        <v>0</v>
      </c>
      <c r="AI66" s="131"/>
      <c r="AJ66" s="231">
        <f>SUM(AJ41+AJ47+AJ50+AJ53)</f>
        <v>0</v>
      </c>
      <c r="AK66" s="203"/>
      <c r="AL66" s="205"/>
      <c r="AM66" s="247">
        <f>SUM(AM47+AM50+AM53+AM41)</f>
        <v>0</v>
      </c>
      <c r="AN66" s="131"/>
      <c r="AO66" s="231">
        <f>SUM(AO41+AO47+AO50+AO53)</f>
        <v>0</v>
      </c>
      <c r="AP66" s="203"/>
      <c r="AQ66" s="204"/>
      <c r="AR66" s="247">
        <f>SUM(AR47+AR50+AR53+AR41)</f>
        <v>0</v>
      </c>
      <c r="AS66" s="121"/>
      <c r="AT66" s="231">
        <f>SUM(AT41+AT47+AT50+AT53)</f>
        <v>0</v>
      </c>
      <c r="AU66" s="203"/>
      <c r="AV66" s="202"/>
      <c r="AW66" s="247">
        <f>SUM(AW47+AW50+AW53+AW41)</f>
        <v>0</v>
      </c>
      <c r="AX66" s="121"/>
      <c r="AY66" s="231">
        <f>SUM(AY41+AY47+AY50+AY53)</f>
        <v>0</v>
      </c>
      <c r="AZ66" s="247">
        <f>SUM(AZ47+AZ50+AZ53+AZ41)</f>
        <v>0</v>
      </c>
      <c r="BA66" s="122"/>
      <c r="BB66" s="401"/>
    </row>
    <row r="67" spans="1:54" ht="20.25" customHeight="1">
      <c r="A67" s="397"/>
      <c r="B67" s="398"/>
      <c r="C67" s="399"/>
      <c r="D67" s="171" t="s">
        <v>43</v>
      </c>
      <c r="E67" s="201">
        <f t="shared" si="39"/>
        <v>93.8</v>
      </c>
      <c r="F67" s="201">
        <f t="shared" si="39"/>
        <v>0</v>
      </c>
      <c r="G67" s="130"/>
      <c r="H67" s="231">
        <f>SUM(H42+H48+H51+H54)</f>
        <v>0</v>
      </c>
      <c r="I67" s="247">
        <f>SUM(I48+I51+I54+I42)</f>
        <v>0</v>
      </c>
      <c r="J67" s="121"/>
      <c r="K67" s="231">
        <f>SUM(K42+K48+K51+K54)</f>
        <v>0</v>
      </c>
      <c r="L67" s="247">
        <f>SUM(L48+L51+L54+L42)</f>
        <v>0</v>
      </c>
      <c r="M67" s="121"/>
      <c r="N67" s="231">
        <f>SUM(N42+N48+N51+N54)</f>
        <v>0</v>
      </c>
      <c r="O67" s="247">
        <f>SUM(O48+O51+O54+O42)</f>
        <v>0</v>
      </c>
      <c r="P67" s="121"/>
      <c r="Q67" s="231">
        <f>SUM(Q42+Q48+Q51+Q54)</f>
        <v>0</v>
      </c>
      <c r="R67" s="247">
        <f>SUM(R48+R51+R54+R42)</f>
        <v>0</v>
      </c>
      <c r="S67" s="121"/>
      <c r="T67" s="231">
        <f>SUM(T42+T48+T51+T54)</f>
        <v>0</v>
      </c>
      <c r="U67" s="247">
        <f>SUM(U48+U51+U54+U42)</f>
        <v>0</v>
      </c>
      <c r="V67" s="121"/>
      <c r="W67" s="231">
        <f>SUM(W42+W48+W51+W54)</f>
        <v>33.799999999999997</v>
      </c>
      <c r="X67" s="247">
        <f>SUM(X48+X51+X54+X42)</f>
        <v>0</v>
      </c>
      <c r="Y67" s="121"/>
      <c r="Z67" s="231">
        <f>SUM(Z42+Z48+Z51+Z54)</f>
        <v>0</v>
      </c>
      <c r="AA67" s="203"/>
      <c r="AB67" s="205"/>
      <c r="AC67" s="247">
        <f>SUM(AC48+AC51+AC54+AC42)</f>
        <v>0</v>
      </c>
      <c r="AD67" s="131"/>
      <c r="AE67" s="231">
        <f>SUM(AE42+AE48+AE51+AE54)</f>
        <v>0</v>
      </c>
      <c r="AF67" s="203"/>
      <c r="AG67" s="205"/>
      <c r="AH67" s="247">
        <f>SUM(AH48+AH51+AH54+AH42)</f>
        <v>0</v>
      </c>
      <c r="AI67" s="131"/>
      <c r="AJ67" s="231">
        <f>SUM(AJ42+AJ48+AJ51+AJ54)</f>
        <v>20</v>
      </c>
      <c r="AK67" s="203"/>
      <c r="AL67" s="205"/>
      <c r="AM67" s="247">
        <f>SUM(AM48+AM51+AM54+AM42)</f>
        <v>0</v>
      </c>
      <c r="AN67" s="121"/>
      <c r="AO67" s="231">
        <f>SUM(AO42+AO48+AO51+AO54)</f>
        <v>0</v>
      </c>
      <c r="AP67" s="203"/>
      <c r="AQ67" s="205"/>
      <c r="AR67" s="247">
        <f>SUM(AR48+AR51+AR54+AR42)</f>
        <v>0</v>
      </c>
      <c r="AS67" s="121"/>
      <c r="AT67" s="231">
        <f>SUM(AT42+AT48+AT51+AT54)</f>
        <v>20</v>
      </c>
      <c r="AU67" s="202"/>
      <c r="AV67" s="202"/>
      <c r="AW67" s="247">
        <f>SUM(AW48+AW51+AW54+AW42)</f>
        <v>0</v>
      </c>
      <c r="AX67" s="121"/>
      <c r="AY67" s="231">
        <f>SUM(AY42+AY48+AY51+AY54)</f>
        <v>20</v>
      </c>
      <c r="AZ67" s="247">
        <f>SUM(AZ48+AZ51+AZ54+AZ42)</f>
        <v>0</v>
      </c>
      <c r="BA67" s="121"/>
      <c r="BB67" s="401"/>
    </row>
    <row r="68" spans="1:54" ht="15" customHeight="1">
      <c r="A68" s="394" t="s">
        <v>325</v>
      </c>
      <c r="B68" s="395"/>
      <c r="C68" s="396"/>
      <c r="D68" s="285" t="s">
        <v>41</v>
      </c>
      <c r="E68" s="291">
        <f t="shared" si="39"/>
        <v>5</v>
      </c>
      <c r="F68" s="291">
        <f>SUM(F44)</f>
        <v>0</v>
      </c>
      <c r="G68" s="275">
        <f>SUM(F68/E68)</f>
        <v>0</v>
      </c>
      <c r="H68" s="291">
        <f t="shared" ref="H68:AZ68" si="41">SUM(H44)</f>
        <v>0</v>
      </c>
      <c r="I68" s="291">
        <f t="shared" si="41"/>
        <v>0</v>
      </c>
      <c r="J68" s="275" t="e">
        <f>SUM(I68/H68)</f>
        <v>#DIV/0!</v>
      </c>
      <c r="K68" s="291">
        <f t="shared" si="41"/>
        <v>0</v>
      </c>
      <c r="L68" s="291">
        <f t="shared" si="41"/>
        <v>0</v>
      </c>
      <c r="M68" s="275" t="e">
        <f>SUM(L68/K68)</f>
        <v>#DIV/0!</v>
      </c>
      <c r="N68" s="291">
        <f t="shared" si="41"/>
        <v>0</v>
      </c>
      <c r="O68" s="291">
        <f t="shared" si="41"/>
        <v>0</v>
      </c>
      <c r="P68" s="275" t="e">
        <f>SUM(O68/N68)</f>
        <v>#DIV/0!</v>
      </c>
      <c r="Q68" s="291">
        <f t="shared" si="41"/>
        <v>0</v>
      </c>
      <c r="R68" s="291">
        <f t="shared" si="41"/>
        <v>0</v>
      </c>
      <c r="S68" s="275" t="e">
        <f>SUM(R68/Q68)</f>
        <v>#DIV/0!</v>
      </c>
      <c r="T68" s="291">
        <f t="shared" si="41"/>
        <v>0</v>
      </c>
      <c r="U68" s="291">
        <f t="shared" si="41"/>
        <v>0</v>
      </c>
      <c r="V68" s="275" t="e">
        <f>SUM(U68/T68)</f>
        <v>#DIV/0!</v>
      </c>
      <c r="W68" s="291">
        <f t="shared" si="41"/>
        <v>0</v>
      </c>
      <c r="X68" s="291">
        <f t="shared" si="41"/>
        <v>0</v>
      </c>
      <c r="Y68" s="275" t="e">
        <f>SUM(X68/W68)</f>
        <v>#DIV/0!</v>
      </c>
      <c r="Z68" s="291">
        <f t="shared" si="41"/>
        <v>0</v>
      </c>
      <c r="AA68" s="291">
        <f t="shared" si="41"/>
        <v>0</v>
      </c>
      <c r="AB68" s="291">
        <f t="shared" si="41"/>
        <v>0</v>
      </c>
      <c r="AC68" s="291">
        <f t="shared" si="41"/>
        <v>0</v>
      </c>
      <c r="AD68" s="275" t="e">
        <f>SUM(AC68/AB68)</f>
        <v>#DIV/0!</v>
      </c>
      <c r="AE68" s="291">
        <f t="shared" si="41"/>
        <v>0</v>
      </c>
      <c r="AF68" s="291">
        <f t="shared" si="41"/>
        <v>0</v>
      </c>
      <c r="AG68" s="291">
        <f t="shared" si="41"/>
        <v>0</v>
      </c>
      <c r="AH68" s="291">
        <f t="shared" si="41"/>
        <v>0</v>
      </c>
      <c r="AI68" s="275" t="e">
        <f>SUM(AH68/AG68)</f>
        <v>#DIV/0!</v>
      </c>
      <c r="AJ68" s="291">
        <f t="shared" si="41"/>
        <v>0</v>
      </c>
      <c r="AK68" s="291">
        <f t="shared" si="41"/>
        <v>0</v>
      </c>
      <c r="AL68" s="291">
        <f t="shared" si="41"/>
        <v>0</v>
      </c>
      <c r="AM68" s="291">
        <f t="shared" si="41"/>
        <v>0</v>
      </c>
      <c r="AN68" s="275" t="e">
        <f>SUM(AM68/AL68)</f>
        <v>#DIV/0!</v>
      </c>
      <c r="AO68" s="291">
        <f t="shared" si="41"/>
        <v>0</v>
      </c>
      <c r="AP68" s="291">
        <f t="shared" si="41"/>
        <v>0</v>
      </c>
      <c r="AQ68" s="291">
        <f t="shared" si="41"/>
        <v>0</v>
      </c>
      <c r="AR68" s="291">
        <f t="shared" si="41"/>
        <v>0</v>
      </c>
      <c r="AS68" s="275" t="e">
        <f>SUM(AR68/AQ68)</f>
        <v>#DIV/0!</v>
      </c>
      <c r="AT68" s="291">
        <f>SUM(AT69:AT70)</f>
        <v>5</v>
      </c>
      <c r="AU68" s="291">
        <f t="shared" si="41"/>
        <v>0</v>
      </c>
      <c r="AV68" s="291">
        <f t="shared" si="41"/>
        <v>0</v>
      </c>
      <c r="AW68" s="291">
        <f t="shared" si="41"/>
        <v>0</v>
      </c>
      <c r="AX68" s="275" t="e">
        <f>SUM(AW68/AV68)</f>
        <v>#DIV/0!</v>
      </c>
      <c r="AY68" s="291">
        <f t="shared" si="41"/>
        <v>0</v>
      </c>
      <c r="AZ68" s="291">
        <f t="shared" si="41"/>
        <v>0</v>
      </c>
      <c r="BA68" s="275" t="e">
        <f>SUM(AZ68/AY68)</f>
        <v>#DIV/0!</v>
      </c>
      <c r="BB68" s="400"/>
    </row>
    <row r="69" spans="1:54" ht="32.4" customHeight="1">
      <c r="A69" s="397"/>
      <c r="B69" s="398"/>
      <c r="C69" s="399"/>
      <c r="D69" s="170" t="s">
        <v>2</v>
      </c>
      <c r="E69" s="201">
        <f t="shared" si="39"/>
        <v>0</v>
      </c>
      <c r="F69" s="201">
        <f t="shared" si="39"/>
        <v>0</v>
      </c>
      <c r="G69" s="128"/>
      <c r="H69" s="292">
        <f>SUM(H44)</f>
        <v>0</v>
      </c>
      <c r="I69" s="293">
        <f>SUM(I44)</f>
        <v>0</v>
      </c>
      <c r="J69" s="268"/>
      <c r="K69" s="292">
        <f>SUM(K44)</f>
        <v>0</v>
      </c>
      <c r="L69" s="293">
        <f>SUM(L44)</f>
        <v>0</v>
      </c>
      <c r="M69" s="128"/>
      <c r="N69" s="292">
        <f>SUM(N44)</f>
        <v>0</v>
      </c>
      <c r="O69" s="293">
        <f>SUM(O44)</f>
        <v>0</v>
      </c>
      <c r="P69" s="128"/>
      <c r="Q69" s="292">
        <f>SUM(Q44)</f>
        <v>0</v>
      </c>
      <c r="R69" s="293">
        <f>SUM(R44)</f>
        <v>0</v>
      </c>
      <c r="S69" s="128"/>
      <c r="T69" s="292">
        <f>SUM(T44)</f>
        <v>0</v>
      </c>
      <c r="U69" s="293">
        <f>SUM(U44)</f>
        <v>0</v>
      </c>
      <c r="V69" s="128"/>
      <c r="W69" s="292">
        <f>SUM(W44)</f>
        <v>0</v>
      </c>
      <c r="X69" s="293">
        <f>SUM(X44)</f>
        <v>0</v>
      </c>
      <c r="Y69" s="128"/>
      <c r="Z69" s="292">
        <f>SUM(Z44)</f>
        <v>0</v>
      </c>
      <c r="AA69" s="294"/>
      <c r="AB69" s="294"/>
      <c r="AC69" s="293">
        <f>SUM(AC44)</f>
        <v>0</v>
      </c>
      <c r="AD69" s="129"/>
      <c r="AE69" s="292">
        <f>SUM(AE44)</f>
        <v>0</v>
      </c>
      <c r="AF69" s="294"/>
      <c r="AG69" s="294"/>
      <c r="AH69" s="293">
        <f>SUM(AH44)</f>
        <v>0</v>
      </c>
      <c r="AI69" s="129"/>
      <c r="AJ69" s="292">
        <f>SUM(AJ44)</f>
        <v>0</v>
      </c>
      <c r="AK69" s="294"/>
      <c r="AL69" s="294"/>
      <c r="AM69" s="293">
        <f>SUM(AM44)</f>
        <v>0</v>
      </c>
      <c r="AN69" s="129"/>
      <c r="AO69" s="292">
        <f>SUM(AO44)</f>
        <v>0</v>
      </c>
      <c r="AP69" s="294"/>
      <c r="AQ69" s="294"/>
      <c r="AR69" s="293">
        <f>SUM(AR44)</f>
        <v>0</v>
      </c>
      <c r="AS69" s="128"/>
      <c r="AT69" s="292">
        <f>SUM(AT44)</f>
        <v>0</v>
      </c>
      <c r="AU69" s="294"/>
      <c r="AV69" s="294"/>
      <c r="AW69" s="293">
        <f>SUM(AW44)</f>
        <v>0</v>
      </c>
      <c r="AX69" s="128"/>
      <c r="AY69" s="292">
        <f>SUM(AY44)</f>
        <v>0</v>
      </c>
      <c r="AZ69" s="293">
        <f>SUM(AZ44)</f>
        <v>0</v>
      </c>
      <c r="BA69" s="129"/>
      <c r="BB69" s="401"/>
    </row>
    <row r="70" spans="1:54" ht="20.25" customHeight="1">
      <c r="A70" s="397"/>
      <c r="B70" s="398"/>
      <c r="C70" s="399"/>
      <c r="D70" s="171" t="s">
        <v>43</v>
      </c>
      <c r="E70" s="201">
        <f t="shared" si="39"/>
        <v>5</v>
      </c>
      <c r="F70" s="201">
        <f t="shared" si="39"/>
        <v>0</v>
      </c>
      <c r="G70" s="130"/>
      <c r="H70" s="292">
        <f>SUM(H45)</f>
        <v>0</v>
      </c>
      <c r="I70" s="293">
        <f>SUM(I45)</f>
        <v>0</v>
      </c>
      <c r="J70" s="121"/>
      <c r="K70" s="292">
        <f>SUM(K45)</f>
        <v>0</v>
      </c>
      <c r="L70" s="293">
        <f>SUM(L45)</f>
        <v>0</v>
      </c>
      <c r="M70" s="121"/>
      <c r="N70" s="292">
        <f>SUM(N45)</f>
        <v>0</v>
      </c>
      <c r="O70" s="293">
        <f>SUM(O45)</f>
        <v>0</v>
      </c>
      <c r="P70" s="121"/>
      <c r="Q70" s="292">
        <f>SUM(Q45)</f>
        <v>0</v>
      </c>
      <c r="R70" s="293">
        <f>SUM(R45)</f>
        <v>0</v>
      </c>
      <c r="S70" s="121"/>
      <c r="T70" s="292">
        <f>SUM(T45)</f>
        <v>0</v>
      </c>
      <c r="U70" s="293">
        <f>SUM(U45)</f>
        <v>0</v>
      </c>
      <c r="V70" s="121"/>
      <c r="W70" s="292">
        <f>SUM(W45)</f>
        <v>0</v>
      </c>
      <c r="X70" s="293">
        <f>SUM(X45)</f>
        <v>0</v>
      </c>
      <c r="Y70" s="121"/>
      <c r="Z70" s="292">
        <f>SUM(Z45)</f>
        <v>0</v>
      </c>
      <c r="AA70" s="203"/>
      <c r="AB70" s="205"/>
      <c r="AC70" s="293">
        <f>SUM(AC45)</f>
        <v>0</v>
      </c>
      <c r="AD70" s="131"/>
      <c r="AE70" s="292">
        <f>SUM(AE45)</f>
        <v>0</v>
      </c>
      <c r="AF70" s="203"/>
      <c r="AG70" s="205"/>
      <c r="AH70" s="293">
        <f>SUM(AH45)</f>
        <v>0</v>
      </c>
      <c r="AI70" s="131"/>
      <c r="AJ70" s="292">
        <f>SUM(AJ45)</f>
        <v>0</v>
      </c>
      <c r="AK70" s="203"/>
      <c r="AL70" s="205"/>
      <c r="AM70" s="293">
        <f>SUM(AM45)</f>
        <v>0</v>
      </c>
      <c r="AN70" s="121"/>
      <c r="AO70" s="292">
        <f>SUM(AO45)</f>
        <v>0</v>
      </c>
      <c r="AP70" s="203"/>
      <c r="AQ70" s="205"/>
      <c r="AR70" s="293">
        <f>SUM(AR45)</f>
        <v>0</v>
      </c>
      <c r="AS70" s="121"/>
      <c r="AT70" s="292">
        <f>SUM(AT45)</f>
        <v>5</v>
      </c>
      <c r="AU70" s="202"/>
      <c r="AV70" s="202"/>
      <c r="AW70" s="293">
        <f>SUM(AW45)</f>
        <v>0</v>
      </c>
      <c r="AX70" s="121"/>
      <c r="AY70" s="292">
        <f>SUM(AY45)</f>
        <v>0</v>
      </c>
      <c r="AZ70" s="293">
        <f>SUM(AZ45)</f>
        <v>0</v>
      </c>
      <c r="BA70" s="121"/>
      <c r="BB70" s="401"/>
    </row>
    <row r="71" spans="1:54" ht="21" customHeight="1">
      <c r="A71" s="394" t="s">
        <v>326</v>
      </c>
      <c r="B71" s="395"/>
      <c r="C71" s="396"/>
      <c r="D71" s="258" t="s">
        <v>41</v>
      </c>
      <c r="E71" s="291">
        <f t="shared" si="39"/>
        <v>116.2</v>
      </c>
      <c r="F71" s="291">
        <f>SUM(F47)</f>
        <v>0</v>
      </c>
      <c r="G71" s="275">
        <f>SUM(F71/E71)</f>
        <v>0</v>
      </c>
      <c r="H71" s="291">
        <f t="shared" ref="H71:AZ71" si="42">SUM(H47)</f>
        <v>0</v>
      </c>
      <c r="I71" s="291">
        <f t="shared" si="42"/>
        <v>0</v>
      </c>
      <c r="J71" s="275" t="e">
        <f>SUM(I71/H71)</f>
        <v>#DIV/0!</v>
      </c>
      <c r="K71" s="291">
        <f t="shared" si="42"/>
        <v>0</v>
      </c>
      <c r="L71" s="291">
        <f t="shared" si="42"/>
        <v>0</v>
      </c>
      <c r="M71" s="275" t="e">
        <f>SUM(L71/K71)</f>
        <v>#DIV/0!</v>
      </c>
      <c r="N71" s="291">
        <f t="shared" si="42"/>
        <v>0</v>
      </c>
      <c r="O71" s="291">
        <f t="shared" si="42"/>
        <v>0</v>
      </c>
      <c r="P71" s="275" t="e">
        <f>SUM(O71/N71)</f>
        <v>#DIV/0!</v>
      </c>
      <c r="Q71" s="291">
        <f t="shared" si="42"/>
        <v>0</v>
      </c>
      <c r="R71" s="291">
        <f t="shared" si="42"/>
        <v>0</v>
      </c>
      <c r="S71" s="275" t="e">
        <f>SUM(R71/Q71)</f>
        <v>#DIV/0!</v>
      </c>
      <c r="T71" s="291">
        <f t="shared" si="42"/>
        <v>0</v>
      </c>
      <c r="U71" s="291">
        <f t="shared" si="42"/>
        <v>0</v>
      </c>
      <c r="V71" s="275" t="e">
        <f>SUM(U71/T71)</f>
        <v>#DIV/0!</v>
      </c>
      <c r="W71" s="291">
        <f>SUM(W72:W73)</f>
        <v>30</v>
      </c>
      <c r="X71" s="291">
        <f t="shared" si="42"/>
        <v>0</v>
      </c>
      <c r="Y71" s="275">
        <f>SUM(X71/W71)</f>
        <v>0</v>
      </c>
      <c r="Z71" s="291">
        <f>SUM(Z72:Z73)</f>
        <v>0</v>
      </c>
      <c r="AA71" s="291">
        <f t="shared" si="42"/>
        <v>0</v>
      </c>
      <c r="AB71" s="291">
        <f t="shared" si="42"/>
        <v>0</v>
      </c>
      <c r="AC71" s="291">
        <f t="shared" si="42"/>
        <v>0</v>
      </c>
      <c r="AD71" s="275" t="e">
        <f>SUM(AC71/AB71)</f>
        <v>#DIV/0!</v>
      </c>
      <c r="AE71" s="291">
        <f>SUM(AE72:AE73)</f>
        <v>31.2</v>
      </c>
      <c r="AF71" s="291">
        <f t="shared" si="42"/>
        <v>0</v>
      </c>
      <c r="AG71" s="291">
        <f t="shared" si="42"/>
        <v>0</v>
      </c>
      <c r="AH71" s="291">
        <f t="shared" si="42"/>
        <v>0</v>
      </c>
      <c r="AI71" s="275" t="e">
        <f>SUM(AH71/AG71)</f>
        <v>#DIV/0!</v>
      </c>
      <c r="AJ71" s="291">
        <f>SUM(AJ72:AJ73)</f>
        <v>20</v>
      </c>
      <c r="AK71" s="291">
        <f t="shared" si="42"/>
        <v>0</v>
      </c>
      <c r="AL71" s="291">
        <f t="shared" si="42"/>
        <v>0</v>
      </c>
      <c r="AM71" s="291">
        <f t="shared" si="42"/>
        <v>0</v>
      </c>
      <c r="AN71" s="275" t="e">
        <f>SUM(AM71/AL71)</f>
        <v>#DIV/0!</v>
      </c>
      <c r="AO71" s="291">
        <f>SUM(AO72:AO73)</f>
        <v>0</v>
      </c>
      <c r="AP71" s="291">
        <f t="shared" si="42"/>
        <v>0</v>
      </c>
      <c r="AQ71" s="291">
        <f t="shared" si="42"/>
        <v>0</v>
      </c>
      <c r="AR71" s="291">
        <f t="shared" si="42"/>
        <v>0</v>
      </c>
      <c r="AS71" s="275" t="e">
        <f>SUM(AR71/AQ71)</f>
        <v>#DIV/0!</v>
      </c>
      <c r="AT71" s="291">
        <f>SUM(AT72:AT73)</f>
        <v>5</v>
      </c>
      <c r="AU71" s="291">
        <f t="shared" si="42"/>
        <v>0</v>
      </c>
      <c r="AV71" s="291">
        <f t="shared" si="42"/>
        <v>0</v>
      </c>
      <c r="AW71" s="291">
        <f t="shared" si="42"/>
        <v>0</v>
      </c>
      <c r="AX71" s="275" t="e">
        <f>SUM(AW71/AV71)</f>
        <v>#DIV/0!</v>
      </c>
      <c r="AY71" s="291">
        <f>SUM(AY72:AY73)</f>
        <v>30</v>
      </c>
      <c r="AZ71" s="291">
        <f t="shared" si="42"/>
        <v>0</v>
      </c>
      <c r="BA71" s="275">
        <f>SUM(AZ71/AY71)</f>
        <v>0</v>
      </c>
      <c r="BB71" s="400"/>
    </row>
    <row r="72" spans="1:54" ht="31.2" customHeight="1">
      <c r="A72" s="397"/>
      <c r="B72" s="398"/>
      <c r="C72" s="399"/>
      <c r="D72" s="170" t="s">
        <v>2</v>
      </c>
      <c r="E72" s="201">
        <f t="shared" si="39"/>
        <v>0</v>
      </c>
      <c r="F72" s="201">
        <f t="shared" si="39"/>
        <v>0</v>
      </c>
      <c r="G72" s="121"/>
      <c r="H72" s="231">
        <f>SUM(H56+H59)</f>
        <v>0</v>
      </c>
      <c r="I72" s="247">
        <f>SUM(I56+I60)</f>
        <v>0</v>
      </c>
      <c r="J72" s="132"/>
      <c r="K72" s="231">
        <f>SUM(K56+K59)</f>
        <v>0</v>
      </c>
      <c r="L72" s="247">
        <f>SUM(L56+L60)</f>
        <v>0</v>
      </c>
      <c r="M72" s="128"/>
      <c r="N72" s="231">
        <f>SUM(N56+N59)</f>
        <v>0</v>
      </c>
      <c r="O72" s="247">
        <f>SUM(O56+O60)</f>
        <v>0</v>
      </c>
      <c r="P72" s="128"/>
      <c r="Q72" s="231">
        <f>SUM(Q56+Q59)</f>
        <v>0</v>
      </c>
      <c r="R72" s="247">
        <f>SUM(R56+R60)</f>
        <v>0</v>
      </c>
      <c r="S72" s="128"/>
      <c r="T72" s="231">
        <f>SUM(T56+T59)</f>
        <v>0</v>
      </c>
      <c r="U72" s="247">
        <f>SUM(U56+U60)</f>
        <v>0</v>
      </c>
      <c r="V72" s="128"/>
      <c r="W72" s="231">
        <f>SUM(W56+W59)</f>
        <v>0</v>
      </c>
      <c r="X72" s="247">
        <f>SUM(X56+X60)</f>
        <v>0</v>
      </c>
      <c r="Y72" s="128"/>
      <c r="Z72" s="231">
        <f>SUM(Z56+Z59)</f>
        <v>0</v>
      </c>
      <c r="AA72" s="204"/>
      <c r="AB72" s="204"/>
      <c r="AC72" s="247">
        <f>SUM(AC56+AC60)</f>
        <v>0</v>
      </c>
      <c r="AD72" s="124"/>
      <c r="AE72" s="231">
        <f>SUM(AE56+AE59)</f>
        <v>0</v>
      </c>
      <c r="AF72" s="204"/>
      <c r="AG72" s="204"/>
      <c r="AH72" s="247">
        <f>SUM(AH56+AH60)</f>
        <v>0</v>
      </c>
      <c r="AI72" s="124"/>
      <c r="AJ72" s="231">
        <f>SUM(AJ56+AJ59)</f>
        <v>0</v>
      </c>
      <c r="AK72" s="204"/>
      <c r="AL72" s="204"/>
      <c r="AM72" s="247">
        <f>SUM(AM56+AM60)</f>
        <v>0</v>
      </c>
      <c r="AN72" s="124"/>
      <c r="AO72" s="231">
        <f>SUM(AO56+AO59)</f>
        <v>0</v>
      </c>
      <c r="AP72" s="204"/>
      <c r="AQ72" s="204"/>
      <c r="AR72" s="247">
        <f>SUM(AR56+AR60)</f>
        <v>0</v>
      </c>
      <c r="AS72" s="123"/>
      <c r="AT72" s="231">
        <f>SUM(AT56+AT59)</f>
        <v>0</v>
      </c>
      <c r="AU72" s="202"/>
      <c r="AV72" s="202"/>
      <c r="AW72" s="247">
        <f>SUM(AW56+AW60)</f>
        <v>0</v>
      </c>
      <c r="AX72" s="121"/>
      <c r="AY72" s="231">
        <f>SUM(AY56+AY59)</f>
        <v>0</v>
      </c>
      <c r="AZ72" s="247">
        <f>SUM(AZ56+AZ60)</f>
        <v>0</v>
      </c>
      <c r="BA72" s="131"/>
      <c r="BB72" s="401"/>
    </row>
    <row r="73" spans="1:54" ht="24.75" customHeight="1" thickBot="1">
      <c r="A73" s="397"/>
      <c r="B73" s="398"/>
      <c r="C73" s="399"/>
      <c r="D73" s="171" t="s">
        <v>43</v>
      </c>
      <c r="E73" s="201">
        <f t="shared" si="39"/>
        <v>116.2</v>
      </c>
      <c r="F73" s="201">
        <f t="shared" si="39"/>
        <v>0</v>
      </c>
      <c r="G73" s="130"/>
      <c r="H73" s="231">
        <f>SUM(H57+H60)</f>
        <v>0</v>
      </c>
      <c r="I73" s="247">
        <f>SUM(I57+I61)</f>
        <v>0</v>
      </c>
      <c r="J73" s="121"/>
      <c r="K73" s="231">
        <f>SUM(K57+K60)</f>
        <v>0</v>
      </c>
      <c r="L73" s="247">
        <f>SUM(L57+L61)</f>
        <v>0</v>
      </c>
      <c r="M73" s="121"/>
      <c r="N73" s="231">
        <f>SUM(N57+N60)</f>
        <v>0</v>
      </c>
      <c r="O73" s="247">
        <f>SUM(O57+O61)</f>
        <v>0</v>
      </c>
      <c r="P73" s="121"/>
      <c r="Q73" s="231">
        <f>SUM(Q57+Q60)</f>
        <v>0</v>
      </c>
      <c r="R73" s="247">
        <f>SUM(R57+R61)</f>
        <v>0</v>
      </c>
      <c r="S73" s="121"/>
      <c r="T73" s="231">
        <f>SUM(T57+T60)</f>
        <v>0</v>
      </c>
      <c r="U73" s="247">
        <f>SUM(U57+U61)</f>
        <v>0</v>
      </c>
      <c r="V73" s="121"/>
      <c r="W73" s="231">
        <f>SUM(W57+W60)</f>
        <v>30</v>
      </c>
      <c r="X73" s="247">
        <f>SUM(X57+X61)</f>
        <v>0</v>
      </c>
      <c r="Y73" s="201"/>
      <c r="Z73" s="231">
        <f>SUM(Z57+Z60)</f>
        <v>0</v>
      </c>
      <c r="AA73" s="203"/>
      <c r="AB73" s="205"/>
      <c r="AC73" s="247">
        <f>SUM(AC57+AC61)</f>
        <v>0</v>
      </c>
      <c r="AD73" s="131"/>
      <c r="AE73" s="231">
        <f>SUM(AE57+AE60)</f>
        <v>31.2</v>
      </c>
      <c r="AF73" s="203"/>
      <c r="AG73" s="205"/>
      <c r="AH73" s="247">
        <f>SUM(AH57+AH61)</f>
        <v>0</v>
      </c>
      <c r="AI73" s="131"/>
      <c r="AJ73" s="231">
        <f>SUM(AJ57+AJ60)</f>
        <v>20</v>
      </c>
      <c r="AK73" s="203"/>
      <c r="AL73" s="205"/>
      <c r="AM73" s="247">
        <f>SUM(AM57+AM61)</f>
        <v>0</v>
      </c>
      <c r="AN73" s="121"/>
      <c r="AO73" s="231">
        <f>SUM(AO57+AO60)</f>
        <v>0</v>
      </c>
      <c r="AP73" s="203"/>
      <c r="AQ73" s="205"/>
      <c r="AR73" s="247">
        <f>SUM(AR57+AR61)</f>
        <v>0</v>
      </c>
      <c r="AS73" s="121"/>
      <c r="AT73" s="231">
        <f>SUM(AT57+AT60)</f>
        <v>5</v>
      </c>
      <c r="AU73" s="202"/>
      <c r="AV73" s="202"/>
      <c r="AW73" s="247">
        <f>SUM(AW57+AW61)</f>
        <v>0</v>
      </c>
      <c r="AX73" s="121"/>
      <c r="AY73" s="231">
        <f>SUM(AY57+AY60)</f>
        <v>30</v>
      </c>
      <c r="AZ73" s="247">
        <f>SUM(AZ57+AZ61)</f>
        <v>0</v>
      </c>
      <c r="BA73" s="121"/>
      <c r="BB73" s="401"/>
    </row>
    <row r="74" spans="1:54" s="99" customFormat="1" ht="27.6" customHeight="1">
      <c r="A74" s="390" t="s">
        <v>293</v>
      </c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</row>
    <row r="75" spans="1:54" s="100" customFormat="1" ht="45" customHeight="1">
      <c r="A75" s="475" t="s">
        <v>294</v>
      </c>
      <c r="B75" s="476"/>
      <c r="C75" s="476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476"/>
      <c r="O75" s="476"/>
      <c r="P75" s="476"/>
      <c r="Q75" s="476"/>
      <c r="R75" s="476"/>
      <c r="S75" s="476"/>
      <c r="T75" s="476"/>
      <c r="U75" s="476"/>
      <c r="V75" s="476"/>
      <c r="W75" s="476"/>
      <c r="X75" s="476"/>
      <c r="Y75" s="476"/>
      <c r="Z75" s="476"/>
      <c r="AA75" s="476"/>
      <c r="AB75" s="476"/>
      <c r="AC75" s="476"/>
      <c r="AD75" s="476"/>
      <c r="AE75" s="476"/>
      <c r="AF75" s="476"/>
      <c r="AG75" s="476"/>
      <c r="AH75" s="476"/>
      <c r="AI75" s="476"/>
      <c r="AJ75" s="476"/>
      <c r="AK75" s="476"/>
      <c r="AL75" s="476"/>
      <c r="AM75" s="476"/>
      <c r="AN75" s="476"/>
      <c r="AO75" s="476"/>
      <c r="AP75" s="476"/>
      <c r="AQ75" s="476"/>
      <c r="AR75" s="476"/>
      <c r="AS75" s="476"/>
      <c r="AT75" s="476"/>
      <c r="AU75" s="476"/>
      <c r="AV75" s="476"/>
      <c r="AW75" s="476"/>
      <c r="AX75" s="476"/>
      <c r="AY75" s="476"/>
      <c r="AZ75" s="476"/>
      <c r="BA75" s="476"/>
      <c r="BB75" s="476"/>
    </row>
    <row r="76" spans="1:54" s="100" customFormat="1" ht="19.5" customHeight="1">
      <c r="A76" s="197"/>
      <c r="B76" s="108"/>
      <c r="C76" s="108"/>
      <c r="D76" s="108"/>
      <c r="E76" s="298"/>
      <c r="F76" s="298"/>
      <c r="G76" s="263"/>
      <c r="H76" s="298"/>
      <c r="I76" s="298"/>
      <c r="J76" s="263"/>
      <c r="K76" s="298"/>
      <c r="L76" s="298"/>
      <c r="M76" s="263"/>
      <c r="N76" s="298"/>
      <c r="O76" s="298"/>
      <c r="P76" s="263"/>
      <c r="Q76" s="298"/>
      <c r="R76" s="298"/>
      <c r="S76" s="263"/>
      <c r="T76" s="298"/>
      <c r="U76" s="298"/>
      <c r="V76" s="263"/>
      <c r="W76" s="298"/>
      <c r="X76" s="298"/>
      <c r="Y76" s="263"/>
      <c r="Z76" s="298"/>
      <c r="AA76" s="298"/>
      <c r="AB76" s="298"/>
      <c r="AC76" s="298"/>
      <c r="AD76" s="263"/>
      <c r="AE76" s="298"/>
      <c r="AF76" s="298"/>
      <c r="AG76" s="298"/>
      <c r="AH76" s="298"/>
      <c r="AI76" s="263"/>
      <c r="AJ76" s="298"/>
      <c r="AK76" s="298"/>
      <c r="AL76" s="298"/>
      <c r="AM76" s="298"/>
      <c r="AN76" s="263"/>
      <c r="AO76" s="298"/>
      <c r="AP76" s="298"/>
      <c r="AQ76" s="298"/>
      <c r="AR76" s="298"/>
      <c r="AS76" s="263"/>
      <c r="AT76" s="298"/>
      <c r="AU76" s="298"/>
      <c r="AV76" s="298"/>
      <c r="AW76" s="298"/>
      <c r="AX76" s="263"/>
      <c r="AY76" s="298"/>
      <c r="AZ76" s="298"/>
      <c r="BA76" s="263"/>
      <c r="BB76" s="108"/>
    </row>
    <row r="77" spans="1:54" ht="19.5" customHeight="1">
      <c r="A77" s="388" t="s">
        <v>282</v>
      </c>
      <c r="B77" s="388"/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388"/>
      <c r="AE77" s="388"/>
      <c r="AF77" s="388"/>
      <c r="AG77" s="388"/>
      <c r="AH77" s="388"/>
      <c r="AI77" s="388"/>
      <c r="AJ77" s="388"/>
      <c r="AK77" s="388"/>
      <c r="AL77" s="388"/>
      <c r="AM77" s="388"/>
      <c r="AN77" s="388"/>
      <c r="AO77" s="388"/>
      <c r="AP77" s="388"/>
      <c r="AQ77" s="388"/>
      <c r="AR77" s="388"/>
      <c r="AS77" s="388"/>
      <c r="AT77" s="388"/>
      <c r="AU77" s="388"/>
      <c r="AV77" s="388"/>
      <c r="AW77" s="388"/>
      <c r="AX77" s="388"/>
      <c r="AY77" s="388"/>
      <c r="AZ77" s="331"/>
      <c r="BA77" s="281"/>
    </row>
    <row r="78" spans="1:54" ht="19.5" customHeight="1">
      <c r="A78" s="196"/>
      <c r="B78" s="196"/>
      <c r="C78" s="196"/>
      <c r="D78" s="196"/>
      <c r="E78" s="299"/>
      <c r="F78" s="299"/>
      <c r="G78" s="264"/>
      <c r="H78" s="299"/>
      <c r="I78" s="299"/>
      <c r="J78" s="264"/>
      <c r="K78" s="299"/>
      <c r="L78" s="299"/>
      <c r="M78" s="264"/>
      <c r="N78" s="299"/>
      <c r="O78" s="299"/>
      <c r="P78" s="264"/>
      <c r="Q78" s="299"/>
      <c r="R78" s="299"/>
      <c r="S78" s="264"/>
      <c r="T78" s="299"/>
      <c r="U78" s="299"/>
      <c r="V78" s="264"/>
      <c r="W78" s="299"/>
      <c r="X78" s="299"/>
      <c r="Y78" s="264"/>
      <c r="Z78" s="299"/>
      <c r="AA78" s="299"/>
      <c r="AB78" s="299"/>
      <c r="AC78" s="299"/>
      <c r="AD78" s="264"/>
      <c r="AE78" s="299"/>
      <c r="AF78" s="299"/>
      <c r="AG78" s="299"/>
      <c r="AH78" s="299"/>
      <c r="AI78" s="264"/>
      <c r="AJ78" s="299"/>
      <c r="AK78" s="299"/>
      <c r="AL78" s="299"/>
      <c r="AM78" s="299"/>
      <c r="AN78" s="264"/>
      <c r="AO78" s="299"/>
      <c r="AP78" s="299"/>
      <c r="AQ78" s="299"/>
      <c r="AR78" s="299"/>
      <c r="AS78" s="264"/>
      <c r="AT78" s="299"/>
      <c r="AU78" s="299"/>
      <c r="AV78" s="299"/>
      <c r="AW78" s="299"/>
      <c r="AX78" s="264"/>
      <c r="AY78" s="299"/>
      <c r="AZ78" s="331"/>
      <c r="BA78" s="281"/>
    </row>
    <row r="79" spans="1:54" ht="16.5" customHeight="1">
      <c r="A79" s="133" t="s">
        <v>277</v>
      </c>
      <c r="B79" s="133"/>
      <c r="C79" s="167"/>
      <c r="D79" s="167"/>
      <c r="E79" s="300"/>
      <c r="F79" s="300"/>
      <c r="G79" s="265"/>
      <c r="H79" s="300"/>
      <c r="I79" s="300"/>
      <c r="J79" s="265"/>
      <c r="K79" s="300"/>
      <c r="L79" s="300"/>
      <c r="M79" s="265"/>
      <c r="N79" s="300"/>
      <c r="O79" s="300"/>
      <c r="P79" s="265"/>
      <c r="Q79" s="300"/>
      <c r="R79" s="300"/>
      <c r="S79" s="265"/>
      <c r="T79" s="300"/>
      <c r="U79" s="300"/>
      <c r="V79" s="265"/>
      <c r="W79" s="300"/>
      <c r="X79" s="300"/>
      <c r="Y79" s="265"/>
      <c r="Z79" s="300"/>
      <c r="AA79" s="300"/>
      <c r="AB79" s="300"/>
      <c r="AC79" s="300"/>
      <c r="AD79" s="265"/>
      <c r="AE79" s="300"/>
      <c r="AF79" s="300"/>
      <c r="AG79" s="300"/>
      <c r="AH79" s="300"/>
      <c r="AI79" s="265"/>
      <c r="AJ79" s="300"/>
      <c r="AK79" s="300"/>
      <c r="AL79" s="300"/>
      <c r="AM79" s="300"/>
      <c r="AN79" s="265"/>
      <c r="AO79" s="300"/>
      <c r="AP79" s="300"/>
      <c r="AQ79" s="300"/>
      <c r="AR79" s="300"/>
      <c r="AS79" s="265"/>
      <c r="AT79" s="300"/>
      <c r="AU79" s="300"/>
      <c r="AV79" s="300"/>
      <c r="AW79" s="300"/>
      <c r="AX79" s="265"/>
      <c r="AY79" s="300"/>
      <c r="AZ79" s="332"/>
      <c r="BA79" s="282"/>
      <c r="BB79" s="106"/>
    </row>
    <row r="80" spans="1:54" ht="18">
      <c r="A80" s="111"/>
      <c r="B80" s="109"/>
      <c r="C80" s="109"/>
      <c r="D80" s="112"/>
      <c r="E80" s="310"/>
      <c r="F80" s="310"/>
      <c r="G80" s="266"/>
      <c r="H80" s="301"/>
      <c r="I80" s="301"/>
      <c r="J80" s="269"/>
      <c r="K80" s="301"/>
      <c r="L80" s="301"/>
      <c r="M80" s="269"/>
      <c r="N80" s="301"/>
      <c r="O80" s="301"/>
      <c r="P80" s="269"/>
      <c r="Q80" s="301"/>
      <c r="R80" s="301"/>
      <c r="S80" s="269"/>
      <c r="T80" s="312"/>
      <c r="U80" s="312"/>
      <c r="V80" s="276"/>
      <c r="W80" s="312"/>
      <c r="X80" s="312"/>
      <c r="Y80" s="276"/>
      <c r="Z80" s="312"/>
      <c r="AA80" s="312"/>
      <c r="AB80" s="312"/>
      <c r="AC80" s="312"/>
      <c r="AD80" s="276"/>
      <c r="AE80" s="312"/>
      <c r="AF80" s="312"/>
      <c r="AG80" s="312"/>
      <c r="AH80" s="312"/>
      <c r="AI80" s="276"/>
      <c r="AJ80" s="312"/>
      <c r="AK80" s="312"/>
      <c r="AL80" s="312"/>
      <c r="AM80" s="312"/>
      <c r="AN80" s="276"/>
      <c r="AO80" s="301"/>
      <c r="AP80" s="301"/>
      <c r="AQ80" s="301"/>
      <c r="AR80" s="301"/>
      <c r="AS80" s="269"/>
      <c r="AT80" s="312"/>
      <c r="AU80" s="312"/>
      <c r="AV80" s="312"/>
      <c r="AW80" s="312"/>
      <c r="AX80" s="276"/>
      <c r="AY80" s="333"/>
      <c r="AZ80" s="327"/>
      <c r="BA80" s="279"/>
    </row>
    <row r="81" spans="1:53" ht="18">
      <c r="A81" s="111"/>
      <c r="B81" s="109"/>
      <c r="C81" s="109"/>
      <c r="D81" s="112"/>
      <c r="E81" s="310"/>
      <c r="F81" s="310"/>
      <c r="G81" s="266"/>
      <c r="H81" s="301"/>
      <c r="I81" s="301"/>
      <c r="J81" s="269"/>
      <c r="K81" s="301"/>
      <c r="L81" s="301"/>
      <c r="M81" s="269"/>
      <c r="N81" s="301"/>
      <c r="O81" s="301"/>
      <c r="P81" s="269"/>
      <c r="Q81" s="301"/>
      <c r="R81" s="301"/>
      <c r="S81" s="269"/>
      <c r="T81" s="312"/>
      <c r="U81" s="312"/>
      <c r="V81" s="276"/>
      <c r="W81" s="312"/>
      <c r="X81" s="312"/>
      <c r="Y81" s="276"/>
      <c r="Z81" s="312"/>
      <c r="AA81" s="312"/>
      <c r="AB81" s="312"/>
      <c r="AC81" s="312"/>
      <c r="AD81" s="276"/>
      <c r="AE81" s="312"/>
      <c r="AF81" s="312"/>
      <c r="AG81" s="312"/>
      <c r="AH81" s="312"/>
      <c r="AI81" s="276"/>
      <c r="AJ81" s="312"/>
      <c r="AK81" s="312"/>
      <c r="AL81" s="312"/>
      <c r="AM81" s="312"/>
      <c r="AN81" s="276"/>
      <c r="AO81" s="301"/>
      <c r="AP81" s="301"/>
      <c r="AQ81" s="301"/>
      <c r="AR81" s="301"/>
      <c r="AS81" s="269"/>
      <c r="AT81" s="312"/>
      <c r="AU81" s="312"/>
      <c r="AV81" s="312"/>
      <c r="AW81" s="312"/>
      <c r="AX81" s="276"/>
      <c r="AY81" s="333"/>
      <c r="AZ81" s="327"/>
      <c r="BA81" s="279"/>
    </row>
    <row r="82" spans="1:53" ht="18">
      <c r="A82" s="111"/>
      <c r="B82" s="109" t="s">
        <v>263</v>
      </c>
      <c r="C82" s="109"/>
      <c r="D82" s="112"/>
      <c r="E82" s="310"/>
      <c r="F82" s="310"/>
      <c r="G82" s="266"/>
      <c r="H82" s="301"/>
      <c r="I82" s="301"/>
      <c r="J82" s="269"/>
      <c r="K82" s="301"/>
      <c r="L82" s="301"/>
      <c r="M82" s="269"/>
      <c r="N82" s="301"/>
      <c r="O82" s="301"/>
      <c r="P82" s="269"/>
      <c r="Q82" s="301"/>
      <c r="R82" s="301"/>
      <c r="S82" s="269"/>
      <c r="T82" s="312"/>
      <c r="U82" s="312"/>
      <c r="V82" s="276"/>
      <c r="W82" s="312"/>
      <c r="X82" s="312"/>
      <c r="Y82" s="276"/>
      <c r="Z82" s="312"/>
      <c r="AA82" s="312"/>
      <c r="AB82" s="312"/>
      <c r="AC82" s="312"/>
      <c r="AD82" s="276"/>
      <c r="AE82" s="312"/>
      <c r="AF82" s="312"/>
      <c r="AG82" s="312"/>
      <c r="AH82" s="312"/>
      <c r="AI82" s="276"/>
      <c r="AJ82" s="312"/>
      <c r="AK82" s="312"/>
      <c r="AL82" s="312"/>
      <c r="AM82" s="312"/>
      <c r="AN82" s="276"/>
      <c r="AO82" s="301"/>
      <c r="AP82" s="301"/>
      <c r="AQ82" s="301"/>
      <c r="AR82" s="301"/>
      <c r="AS82" s="269"/>
      <c r="AT82" s="312"/>
      <c r="AU82" s="312"/>
      <c r="AV82" s="312"/>
      <c r="AW82" s="312"/>
      <c r="AX82" s="276"/>
      <c r="AY82" s="333"/>
      <c r="AZ82" s="327"/>
      <c r="BA82" s="279"/>
    </row>
    <row r="83" spans="1:53" ht="18">
      <c r="A83" s="111"/>
      <c r="B83" s="109"/>
      <c r="C83" s="109"/>
      <c r="D83" s="112"/>
      <c r="E83" s="310"/>
      <c r="F83" s="310"/>
      <c r="G83" s="266"/>
      <c r="H83" s="301"/>
      <c r="I83" s="301"/>
      <c r="J83" s="269"/>
      <c r="K83" s="301"/>
      <c r="L83" s="301"/>
      <c r="M83" s="269"/>
      <c r="N83" s="301"/>
      <c r="O83" s="301"/>
      <c r="P83" s="269"/>
      <c r="Q83" s="301"/>
      <c r="R83" s="301"/>
      <c r="S83" s="269"/>
      <c r="T83" s="312"/>
      <c r="U83" s="312"/>
      <c r="V83" s="276"/>
      <c r="W83" s="312"/>
      <c r="X83" s="312"/>
      <c r="Y83" s="276"/>
      <c r="Z83" s="312"/>
      <c r="AA83" s="312"/>
      <c r="AB83" s="312"/>
      <c r="AC83" s="312"/>
      <c r="AD83" s="276"/>
      <c r="AE83" s="312"/>
      <c r="AF83" s="312"/>
      <c r="AG83" s="312"/>
      <c r="AH83" s="312"/>
      <c r="AI83" s="276"/>
      <c r="AJ83" s="312"/>
      <c r="AK83" s="312"/>
      <c r="AL83" s="312"/>
      <c r="AM83" s="312"/>
      <c r="AN83" s="276"/>
      <c r="AO83" s="301"/>
      <c r="AP83" s="301"/>
      <c r="AQ83" s="301"/>
      <c r="AR83" s="301"/>
      <c r="AS83" s="269"/>
      <c r="AT83" s="312"/>
      <c r="AU83" s="312"/>
      <c r="AV83" s="312"/>
      <c r="AW83" s="312"/>
      <c r="AX83" s="276"/>
      <c r="AY83" s="333"/>
      <c r="AZ83" s="327"/>
      <c r="BA83" s="279"/>
    </row>
    <row r="84" spans="1:53" ht="18">
      <c r="A84" s="388" t="s">
        <v>266</v>
      </c>
      <c r="B84" s="388"/>
      <c r="C84" s="388"/>
      <c r="D84" s="389"/>
      <c r="E84" s="389"/>
      <c r="F84" s="389"/>
      <c r="G84" s="389"/>
      <c r="H84" s="389"/>
      <c r="I84" s="389"/>
      <c r="J84" s="389"/>
      <c r="K84" s="389"/>
      <c r="L84" s="299"/>
      <c r="M84" s="264"/>
      <c r="N84" s="299"/>
      <c r="O84" s="299"/>
      <c r="P84" s="264"/>
      <c r="Q84" s="299"/>
      <c r="R84" s="299"/>
      <c r="S84" s="264"/>
      <c r="T84" s="299"/>
      <c r="U84" s="299"/>
      <c r="V84" s="264"/>
      <c r="W84" s="299"/>
      <c r="X84" s="299"/>
      <c r="Y84" s="264"/>
      <c r="Z84" s="299"/>
      <c r="AA84" s="299"/>
      <c r="AB84" s="299"/>
      <c r="AC84" s="299"/>
      <c r="AD84" s="264"/>
      <c r="AE84" s="299"/>
      <c r="AF84" s="299"/>
      <c r="AG84" s="299"/>
      <c r="AH84" s="299"/>
      <c r="AI84" s="264"/>
      <c r="AJ84" s="299"/>
      <c r="AK84" s="299"/>
      <c r="AL84" s="299"/>
      <c r="AM84" s="299"/>
      <c r="AN84" s="264"/>
      <c r="AO84" s="299"/>
      <c r="AP84" s="299"/>
      <c r="AQ84" s="299"/>
      <c r="AR84" s="299"/>
      <c r="AS84" s="264"/>
      <c r="AT84" s="299"/>
      <c r="AU84" s="299"/>
      <c r="AV84" s="299"/>
      <c r="AW84" s="299"/>
      <c r="AX84" s="264"/>
      <c r="AY84" s="299"/>
      <c r="AZ84" s="331"/>
      <c r="BA84" s="281"/>
    </row>
    <row r="87" spans="1:53" ht="18">
      <c r="A87" s="110"/>
      <c r="B87" s="109"/>
      <c r="C87" s="109"/>
      <c r="D87" s="112"/>
      <c r="E87" s="310"/>
      <c r="F87" s="310"/>
      <c r="G87" s="266"/>
      <c r="H87" s="305"/>
      <c r="I87" s="302"/>
      <c r="J87" s="269"/>
      <c r="K87" s="305"/>
      <c r="L87" s="302"/>
      <c r="M87" s="269"/>
      <c r="N87" s="305"/>
      <c r="O87" s="302"/>
      <c r="P87" s="269"/>
      <c r="Q87" s="305"/>
      <c r="R87" s="302"/>
      <c r="S87" s="269"/>
      <c r="T87" s="313"/>
      <c r="U87" s="314"/>
      <c r="V87" s="276"/>
      <c r="W87" s="313"/>
      <c r="X87" s="314"/>
      <c r="Y87" s="276"/>
      <c r="Z87" s="313"/>
      <c r="AA87" s="312"/>
      <c r="AB87" s="312"/>
      <c r="AC87" s="314"/>
      <c r="AD87" s="276"/>
      <c r="AE87" s="313"/>
      <c r="AF87" s="312"/>
      <c r="AG87" s="312"/>
      <c r="AH87" s="314"/>
      <c r="AI87" s="276"/>
      <c r="AJ87" s="313"/>
      <c r="AK87" s="312"/>
      <c r="AL87" s="312"/>
      <c r="AM87" s="314"/>
      <c r="AN87" s="276"/>
      <c r="AO87" s="305"/>
      <c r="AP87" s="301"/>
      <c r="AQ87" s="301"/>
      <c r="AR87" s="302"/>
      <c r="AS87" s="269"/>
      <c r="AT87" s="313"/>
      <c r="AU87" s="312"/>
      <c r="AV87" s="312"/>
      <c r="AW87" s="314"/>
      <c r="AX87" s="276"/>
      <c r="AY87" s="334"/>
      <c r="AZ87" s="328"/>
      <c r="BA87" s="279"/>
    </row>
    <row r="88" spans="1:53">
      <c r="A88" s="102"/>
      <c r="T88" s="315"/>
      <c r="U88" s="316"/>
      <c r="V88" s="277"/>
      <c r="W88" s="315"/>
      <c r="X88" s="316"/>
      <c r="Y88" s="277"/>
      <c r="Z88" s="315"/>
      <c r="AA88" s="321"/>
      <c r="AB88" s="321"/>
      <c r="AC88" s="316"/>
      <c r="AD88" s="277"/>
      <c r="AE88" s="315"/>
      <c r="AF88" s="321"/>
      <c r="AG88" s="321"/>
      <c r="AH88" s="316"/>
      <c r="AI88" s="277"/>
      <c r="AJ88" s="315"/>
      <c r="AK88" s="321"/>
      <c r="AL88" s="321"/>
      <c r="AM88" s="316"/>
      <c r="AN88" s="277"/>
      <c r="AT88" s="315"/>
      <c r="AU88" s="321"/>
      <c r="AV88" s="321"/>
      <c r="AW88" s="316"/>
      <c r="AX88" s="277"/>
      <c r="AY88" s="326"/>
      <c r="AZ88" s="328"/>
      <c r="BA88" s="279"/>
    </row>
    <row r="89" spans="1:53">
      <c r="A89" s="102"/>
      <c r="T89" s="315"/>
      <c r="U89" s="316"/>
      <c r="V89" s="277"/>
      <c r="W89" s="315"/>
      <c r="X89" s="316"/>
      <c r="Y89" s="277"/>
      <c r="Z89" s="315"/>
      <c r="AA89" s="321"/>
      <c r="AB89" s="321"/>
      <c r="AC89" s="316"/>
      <c r="AD89" s="277"/>
      <c r="AE89" s="315"/>
      <c r="AF89" s="321"/>
      <c r="AG89" s="321"/>
      <c r="AH89" s="316"/>
      <c r="AI89" s="277"/>
      <c r="AJ89" s="315"/>
      <c r="AK89" s="321"/>
      <c r="AL89" s="321"/>
      <c r="AM89" s="316"/>
      <c r="AN89" s="277"/>
      <c r="AT89" s="315"/>
      <c r="AU89" s="321"/>
      <c r="AV89" s="321"/>
      <c r="AW89" s="316"/>
      <c r="AX89" s="277"/>
      <c r="AY89" s="326"/>
      <c r="AZ89" s="328"/>
      <c r="BA89" s="279"/>
    </row>
    <row r="90" spans="1:53">
      <c r="A90" s="102"/>
      <c r="T90" s="315"/>
      <c r="U90" s="316"/>
      <c r="V90" s="277"/>
      <c r="W90" s="315"/>
      <c r="X90" s="316"/>
      <c r="Y90" s="277"/>
      <c r="Z90" s="315"/>
      <c r="AA90" s="321"/>
      <c r="AB90" s="321"/>
      <c r="AC90" s="316"/>
      <c r="AD90" s="277"/>
      <c r="AE90" s="315"/>
      <c r="AF90" s="321"/>
      <c r="AG90" s="321"/>
      <c r="AH90" s="316"/>
      <c r="AI90" s="277"/>
      <c r="AJ90" s="315"/>
      <c r="AK90" s="321"/>
      <c r="AL90" s="321"/>
      <c r="AM90" s="316"/>
      <c r="AN90" s="277"/>
      <c r="AT90" s="315"/>
      <c r="AU90" s="321"/>
      <c r="AV90" s="321"/>
      <c r="AW90" s="316"/>
      <c r="AX90" s="277"/>
      <c r="AY90" s="326"/>
      <c r="AZ90" s="328"/>
      <c r="BA90" s="279"/>
    </row>
    <row r="91" spans="1:53" ht="14.25" customHeight="1">
      <c r="A91" s="102"/>
      <c r="T91" s="315"/>
      <c r="U91" s="316"/>
      <c r="V91" s="277"/>
      <c r="W91" s="315"/>
      <c r="X91" s="316"/>
      <c r="Y91" s="277"/>
      <c r="Z91" s="315"/>
      <c r="AA91" s="321"/>
      <c r="AB91" s="321"/>
      <c r="AC91" s="316"/>
      <c r="AD91" s="277"/>
      <c r="AE91" s="315"/>
      <c r="AF91" s="321"/>
      <c r="AG91" s="321"/>
      <c r="AH91" s="316"/>
      <c r="AI91" s="277"/>
      <c r="AJ91" s="315"/>
      <c r="AK91" s="321"/>
      <c r="AL91" s="321"/>
      <c r="AM91" s="316"/>
      <c r="AN91" s="277"/>
      <c r="AT91" s="315"/>
      <c r="AU91" s="321"/>
      <c r="AV91" s="321"/>
      <c r="AW91" s="316"/>
      <c r="AX91" s="277"/>
      <c r="AY91" s="326"/>
      <c r="AZ91" s="328"/>
      <c r="BA91" s="279"/>
    </row>
    <row r="92" spans="1:53">
      <c r="A92" s="103"/>
      <c r="T92" s="315"/>
      <c r="U92" s="316"/>
      <c r="V92" s="277"/>
      <c r="W92" s="315"/>
      <c r="X92" s="316"/>
      <c r="Y92" s="277"/>
      <c r="Z92" s="315"/>
      <c r="AA92" s="321"/>
      <c r="AB92" s="321"/>
      <c r="AC92" s="316"/>
      <c r="AD92" s="277"/>
      <c r="AE92" s="315"/>
      <c r="AF92" s="321"/>
      <c r="AG92" s="321"/>
      <c r="AH92" s="316"/>
      <c r="AI92" s="277"/>
      <c r="AJ92" s="315"/>
      <c r="AK92" s="321"/>
      <c r="AL92" s="321"/>
      <c r="AM92" s="316"/>
      <c r="AN92" s="277"/>
      <c r="AT92" s="315"/>
      <c r="AU92" s="321"/>
      <c r="AV92" s="321"/>
      <c r="AW92" s="316"/>
      <c r="AX92" s="277"/>
      <c r="AY92" s="326"/>
      <c r="AZ92" s="328"/>
      <c r="BA92" s="279"/>
    </row>
    <row r="93" spans="1:53">
      <c r="A93" s="102"/>
      <c r="T93" s="315"/>
      <c r="U93" s="316"/>
      <c r="V93" s="277"/>
      <c r="W93" s="315"/>
      <c r="X93" s="316"/>
      <c r="Y93" s="277"/>
      <c r="Z93" s="315"/>
      <c r="AA93" s="321"/>
      <c r="AB93" s="321"/>
      <c r="AC93" s="316"/>
      <c r="AD93" s="277"/>
      <c r="AE93" s="315"/>
      <c r="AF93" s="321"/>
      <c r="AG93" s="321"/>
      <c r="AH93" s="316"/>
      <c r="AI93" s="277"/>
      <c r="AJ93" s="315"/>
      <c r="AK93" s="321"/>
      <c r="AL93" s="321"/>
      <c r="AM93" s="316"/>
      <c r="AN93" s="277"/>
      <c r="AT93" s="315"/>
      <c r="AU93" s="321"/>
      <c r="AV93" s="321"/>
      <c r="AW93" s="316"/>
      <c r="AX93" s="277"/>
      <c r="AY93" s="326"/>
      <c r="AZ93" s="328"/>
      <c r="BA93" s="279"/>
    </row>
    <row r="94" spans="1:53">
      <c r="A94" s="102"/>
      <c r="T94" s="315"/>
      <c r="U94" s="316"/>
      <c r="V94" s="277"/>
      <c r="W94" s="315"/>
      <c r="X94" s="316"/>
      <c r="Y94" s="277"/>
      <c r="Z94" s="315"/>
      <c r="AA94" s="321"/>
      <c r="AB94" s="321"/>
      <c r="AC94" s="316"/>
      <c r="AD94" s="277"/>
      <c r="AE94" s="315"/>
      <c r="AF94" s="321"/>
      <c r="AG94" s="321"/>
      <c r="AH94" s="316"/>
      <c r="AI94" s="277"/>
      <c r="AJ94" s="315"/>
      <c r="AK94" s="321"/>
      <c r="AL94" s="321"/>
      <c r="AM94" s="316"/>
      <c r="AN94" s="277"/>
      <c r="AT94" s="315"/>
      <c r="AU94" s="321"/>
      <c r="AV94" s="321"/>
      <c r="AW94" s="316"/>
      <c r="AX94" s="277"/>
      <c r="AY94" s="326"/>
      <c r="AZ94" s="328"/>
      <c r="BA94" s="279"/>
    </row>
    <row r="95" spans="1:53">
      <c r="A95" s="102"/>
      <c r="T95" s="315"/>
      <c r="U95" s="316"/>
      <c r="V95" s="277"/>
      <c r="W95" s="315"/>
      <c r="X95" s="316"/>
      <c r="Y95" s="277"/>
      <c r="Z95" s="315"/>
      <c r="AA95" s="321"/>
      <c r="AB95" s="321"/>
      <c r="AC95" s="316"/>
      <c r="AD95" s="277"/>
      <c r="AE95" s="315"/>
      <c r="AF95" s="321"/>
      <c r="AG95" s="321"/>
      <c r="AH95" s="316"/>
      <c r="AI95" s="277"/>
      <c r="AJ95" s="315"/>
      <c r="AK95" s="321"/>
      <c r="AL95" s="321"/>
      <c r="AM95" s="316"/>
      <c r="AN95" s="277"/>
      <c r="AT95" s="315"/>
      <c r="AU95" s="321"/>
      <c r="AV95" s="321"/>
      <c r="AW95" s="316"/>
      <c r="AX95" s="277"/>
      <c r="AY95" s="326"/>
      <c r="AZ95" s="328"/>
      <c r="BA95" s="279"/>
    </row>
    <row r="96" spans="1:53">
      <c r="A96" s="102"/>
      <c r="T96" s="315"/>
      <c r="U96" s="316"/>
      <c r="V96" s="277"/>
      <c r="W96" s="315"/>
      <c r="X96" s="316"/>
      <c r="Y96" s="277"/>
      <c r="Z96" s="315"/>
      <c r="AA96" s="321"/>
      <c r="AB96" s="321"/>
      <c r="AC96" s="316"/>
      <c r="AD96" s="277"/>
      <c r="AE96" s="315"/>
      <c r="AF96" s="321"/>
      <c r="AG96" s="321"/>
      <c r="AH96" s="316"/>
      <c r="AI96" s="277"/>
      <c r="AJ96" s="315"/>
      <c r="AK96" s="321"/>
      <c r="AL96" s="321"/>
      <c r="AM96" s="316"/>
      <c r="AN96" s="277"/>
      <c r="AT96" s="315"/>
      <c r="AU96" s="321"/>
      <c r="AV96" s="321"/>
      <c r="AW96" s="316"/>
      <c r="AX96" s="277"/>
      <c r="AY96" s="326"/>
      <c r="AZ96" s="328"/>
      <c r="BA96" s="279"/>
    </row>
    <row r="97" spans="1:54" ht="12.75" customHeight="1">
      <c r="A97" s="102"/>
    </row>
    <row r="98" spans="1:54">
      <c r="A98" s="103"/>
    </row>
    <row r="99" spans="1:54">
      <c r="A99" s="102"/>
    </row>
    <row r="100" spans="1:54" s="101" customFormat="1">
      <c r="A100" s="102"/>
      <c r="D100" s="104"/>
      <c r="E100" s="309"/>
      <c r="F100" s="309"/>
      <c r="G100" s="262"/>
      <c r="H100" s="303"/>
      <c r="I100" s="295"/>
      <c r="J100" s="267"/>
      <c r="K100" s="303"/>
      <c r="L100" s="295"/>
      <c r="M100" s="267"/>
      <c r="N100" s="303"/>
      <c r="O100" s="295"/>
      <c r="P100" s="267"/>
      <c r="Q100" s="303"/>
      <c r="R100" s="295"/>
      <c r="S100" s="267"/>
      <c r="T100" s="303"/>
      <c r="U100" s="295"/>
      <c r="V100" s="267"/>
      <c r="W100" s="303"/>
      <c r="X100" s="295"/>
      <c r="Y100" s="267"/>
      <c r="Z100" s="303"/>
      <c r="AA100" s="317"/>
      <c r="AB100" s="317"/>
      <c r="AC100" s="295"/>
      <c r="AD100" s="267"/>
      <c r="AE100" s="303"/>
      <c r="AF100" s="317"/>
      <c r="AG100" s="317"/>
      <c r="AH100" s="295"/>
      <c r="AI100" s="267"/>
      <c r="AJ100" s="303"/>
      <c r="AK100" s="317"/>
      <c r="AL100" s="317"/>
      <c r="AM100" s="295"/>
      <c r="AN100" s="267"/>
      <c r="AO100" s="303"/>
      <c r="AP100" s="317"/>
      <c r="AQ100" s="317"/>
      <c r="AR100" s="295"/>
      <c r="AS100" s="267"/>
      <c r="AT100" s="303"/>
      <c r="AU100" s="317"/>
      <c r="AV100" s="317"/>
      <c r="AW100" s="295"/>
      <c r="AX100" s="267"/>
      <c r="AY100" s="303"/>
      <c r="AZ100" s="295"/>
      <c r="BA100" s="267"/>
      <c r="BB100" s="95"/>
    </row>
    <row r="101" spans="1:54" s="101" customFormat="1">
      <c r="A101" s="102"/>
      <c r="D101" s="104"/>
      <c r="E101" s="309"/>
      <c r="F101" s="309"/>
      <c r="G101" s="262"/>
      <c r="H101" s="303"/>
      <c r="I101" s="295"/>
      <c r="J101" s="267"/>
      <c r="K101" s="303"/>
      <c r="L101" s="295"/>
      <c r="M101" s="267"/>
      <c r="N101" s="303"/>
      <c r="O101" s="295"/>
      <c r="P101" s="267"/>
      <c r="Q101" s="303"/>
      <c r="R101" s="295"/>
      <c r="S101" s="267"/>
      <c r="T101" s="303"/>
      <c r="U101" s="295"/>
      <c r="V101" s="267"/>
      <c r="W101" s="303"/>
      <c r="X101" s="295"/>
      <c r="Y101" s="267"/>
      <c r="Z101" s="303"/>
      <c r="AA101" s="317"/>
      <c r="AB101" s="317"/>
      <c r="AC101" s="295"/>
      <c r="AD101" s="267"/>
      <c r="AE101" s="303"/>
      <c r="AF101" s="317"/>
      <c r="AG101" s="317"/>
      <c r="AH101" s="295"/>
      <c r="AI101" s="267"/>
      <c r="AJ101" s="303"/>
      <c r="AK101" s="317"/>
      <c r="AL101" s="317"/>
      <c r="AM101" s="295"/>
      <c r="AN101" s="267"/>
      <c r="AO101" s="303"/>
      <c r="AP101" s="317"/>
      <c r="AQ101" s="317"/>
      <c r="AR101" s="295"/>
      <c r="AS101" s="267"/>
      <c r="AT101" s="303"/>
      <c r="AU101" s="317"/>
      <c r="AV101" s="317"/>
      <c r="AW101" s="295"/>
      <c r="AX101" s="267"/>
      <c r="AY101" s="303"/>
      <c r="AZ101" s="295"/>
      <c r="BA101" s="267"/>
      <c r="BB101" s="95"/>
    </row>
    <row r="102" spans="1:54" s="101" customFormat="1">
      <c r="A102" s="102"/>
      <c r="D102" s="104"/>
      <c r="E102" s="309"/>
      <c r="F102" s="309"/>
      <c r="G102" s="262"/>
      <c r="H102" s="303"/>
      <c r="I102" s="295"/>
      <c r="J102" s="267"/>
      <c r="K102" s="303"/>
      <c r="L102" s="295"/>
      <c r="M102" s="267"/>
      <c r="N102" s="303"/>
      <c r="O102" s="295"/>
      <c r="P102" s="267"/>
      <c r="Q102" s="303"/>
      <c r="R102" s="295"/>
      <c r="S102" s="267"/>
      <c r="T102" s="303"/>
      <c r="U102" s="295"/>
      <c r="V102" s="267"/>
      <c r="W102" s="303"/>
      <c r="X102" s="295"/>
      <c r="Y102" s="267"/>
      <c r="Z102" s="303"/>
      <c r="AA102" s="317"/>
      <c r="AB102" s="317"/>
      <c r="AC102" s="295"/>
      <c r="AD102" s="267"/>
      <c r="AE102" s="303"/>
      <c r="AF102" s="317"/>
      <c r="AG102" s="317"/>
      <c r="AH102" s="295"/>
      <c r="AI102" s="267"/>
      <c r="AJ102" s="303"/>
      <c r="AK102" s="317"/>
      <c r="AL102" s="317"/>
      <c r="AM102" s="295"/>
      <c r="AN102" s="267"/>
      <c r="AO102" s="303"/>
      <c r="AP102" s="317"/>
      <c r="AQ102" s="317"/>
      <c r="AR102" s="295"/>
      <c r="AS102" s="267"/>
      <c r="AT102" s="303"/>
      <c r="AU102" s="317"/>
      <c r="AV102" s="317"/>
      <c r="AW102" s="295"/>
      <c r="AX102" s="267"/>
      <c r="AY102" s="303"/>
      <c r="AZ102" s="295"/>
      <c r="BA102" s="267"/>
      <c r="BB102" s="95"/>
    </row>
    <row r="103" spans="1:54" s="101" customFormat="1">
      <c r="A103" s="102"/>
      <c r="D103" s="104"/>
      <c r="E103" s="309"/>
      <c r="F103" s="309"/>
      <c r="G103" s="262"/>
      <c r="H103" s="303"/>
      <c r="I103" s="295"/>
      <c r="J103" s="267"/>
      <c r="K103" s="303"/>
      <c r="L103" s="295"/>
      <c r="M103" s="267"/>
      <c r="N103" s="303"/>
      <c r="O103" s="295"/>
      <c r="P103" s="267"/>
      <c r="Q103" s="303"/>
      <c r="R103" s="295"/>
      <c r="S103" s="267"/>
      <c r="T103" s="303"/>
      <c r="U103" s="295"/>
      <c r="V103" s="267"/>
      <c r="W103" s="303"/>
      <c r="X103" s="295"/>
      <c r="Y103" s="267"/>
      <c r="Z103" s="303"/>
      <c r="AA103" s="317"/>
      <c r="AB103" s="317"/>
      <c r="AC103" s="295"/>
      <c r="AD103" s="267"/>
      <c r="AE103" s="303"/>
      <c r="AF103" s="317"/>
      <c r="AG103" s="317"/>
      <c r="AH103" s="295"/>
      <c r="AI103" s="267"/>
      <c r="AJ103" s="303"/>
      <c r="AK103" s="317"/>
      <c r="AL103" s="317"/>
      <c r="AM103" s="295"/>
      <c r="AN103" s="267"/>
      <c r="AO103" s="303"/>
      <c r="AP103" s="317"/>
      <c r="AQ103" s="317"/>
      <c r="AR103" s="295"/>
      <c r="AS103" s="267"/>
      <c r="AT103" s="303"/>
      <c r="AU103" s="317"/>
      <c r="AV103" s="317"/>
      <c r="AW103" s="295"/>
      <c r="AX103" s="267"/>
      <c r="AY103" s="303"/>
      <c r="AZ103" s="295"/>
      <c r="BA103" s="267"/>
      <c r="BB103" s="95"/>
    </row>
    <row r="109" spans="1:54" s="101" customFormat="1" ht="49.5" customHeight="1">
      <c r="D109" s="104"/>
      <c r="E109" s="309"/>
      <c r="F109" s="309"/>
      <c r="G109" s="262"/>
      <c r="H109" s="303"/>
      <c r="I109" s="295"/>
      <c r="J109" s="267"/>
      <c r="K109" s="303"/>
      <c r="L109" s="295"/>
      <c r="M109" s="267"/>
      <c r="N109" s="303"/>
      <c r="O109" s="295"/>
      <c r="P109" s="267"/>
      <c r="Q109" s="303"/>
      <c r="R109" s="295"/>
      <c r="S109" s="267"/>
      <c r="T109" s="303"/>
      <c r="U109" s="295"/>
      <c r="V109" s="267"/>
      <c r="W109" s="303"/>
      <c r="X109" s="295"/>
      <c r="Y109" s="267"/>
      <c r="Z109" s="303"/>
      <c r="AA109" s="317"/>
      <c r="AB109" s="317"/>
      <c r="AC109" s="295"/>
      <c r="AD109" s="267"/>
      <c r="AE109" s="303"/>
      <c r="AF109" s="317"/>
      <c r="AG109" s="317"/>
      <c r="AH109" s="295"/>
      <c r="AI109" s="267"/>
      <c r="AJ109" s="303"/>
      <c r="AK109" s="317"/>
      <c r="AL109" s="317"/>
      <c r="AM109" s="295"/>
      <c r="AN109" s="267"/>
      <c r="AO109" s="303"/>
      <c r="AP109" s="317"/>
      <c r="AQ109" s="317"/>
      <c r="AR109" s="295"/>
      <c r="AS109" s="267"/>
      <c r="AT109" s="303"/>
      <c r="AU109" s="317"/>
      <c r="AV109" s="317"/>
      <c r="AW109" s="295"/>
      <c r="AX109" s="267"/>
      <c r="AY109" s="303"/>
      <c r="AZ109" s="295"/>
      <c r="BA109" s="267"/>
      <c r="BB109" s="95"/>
    </row>
  </sheetData>
  <mergeCells count="89">
    <mergeCell ref="A58:A60"/>
    <mergeCell ref="B58:B60"/>
    <mergeCell ref="C58:C60"/>
    <mergeCell ref="B52:B54"/>
    <mergeCell ref="C52:C54"/>
    <mergeCell ref="A52:A54"/>
    <mergeCell ref="A55:A57"/>
    <mergeCell ref="B55:B57"/>
    <mergeCell ref="C55:C57"/>
    <mergeCell ref="C43:C45"/>
    <mergeCell ref="A46:A48"/>
    <mergeCell ref="B46:B48"/>
    <mergeCell ref="C46:C48"/>
    <mergeCell ref="A49:A51"/>
    <mergeCell ref="B49:B51"/>
    <mergeCell ref="C49:C51"/>
    <mergeCell ref="W7:Y7"/>
    <mergeCell ref="A23:C25"/>
    <mergeCell ref="A75:BB75"/>
    <mergeCell ref="A61:A63"/>
    <mergeCell ref="B61:B63"/>
    <mergeCell ref="C61:C63"/>
    <mergeCell ref="BB61:BB63"/>
    <mergeCell ref="BB30:BB32"/>
    <mergeCell ref="BB10:BB12"/>
    <mergeCell ref="A13:C15"/>
    <mergeCell ref="BB13:BB25"/>
    <mergeCell ref="Z7:AD7"/>
    <mergeCell ref="AE7:AI7"/>
    <mergeCell ref="AJ7:AN7"/>
    <mergeCell ref="AO7:AS7"/>
    <mergeCell ref="AT7:AX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A16:C16"/>
    <mergeCell ref="A17:C19"/>
    <mergeCell ref="A20:C22"/>
    <mergeCell ref="A10:C12"/>
    <mergeCell ref="K7:M7"/>
    <mergeCell ref="N7:P7"/>
    <mergeCell ref="Q7:S7"/>
    <mergeCell ref="A33:A35"/>
    <mergeCell ref="B33:B35"/>
    <mergeCell ref="C33:C35"/>
    <mergeCell ref="BB33:BB35"/>
    <mergeCell ref="A26:BB26"/>
    <mergeCell ref="A27:A29"/>
    <mergeCell ref="B27:B29"/>
    <mergeCell ref="C27:C29"/>
    <mergeCell ref="BB27:BB29"/>
    <mergeCell ref="A30:A32"/>
    <mergeCell ref="B30:B32"/>
    <mergeCell ref="C30:C32"/>
    <mergeCell ref="A36:BB36"/>
    <mergeCell ref="A37:A39"/>
    <mergeCell ref="B37:B39"/>
    <mergeCell ref="C37:C39"/>
    <mergeCell ref="BB37:BB39"/>
    <mergeCell ref="BB40:BB42"/>
    <mergeCell ref="A84:K84"/>
    <mergeCell ref="A74:BB74"/>
    <mergeCell ref="A77:AY77"/>
    <mergeCell ref="A64:BB64"/>
    <mergeCell ref="A65:C67"/>
    <mergeCell ref="BB65:BB67"/>
    <mergeCell ref="A68:C70"/>
    <mergeCell ref="A71:C73"/>
    <mergeCell ref="BB71:BB73"/>
    <mergeCell ref="BB68:BB70"/>
    <mergeCell ref="A40:A42"/>
    <mergeCell ref="B40:B42"/>
    <mergeCell ref="C40:C42"/>
    <mergeCell ref="A43:A45"/>
    <mergeCell ref="B43:B45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6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R21"/>
  <sheetViews>
    <sheetView zoomScale="71" zoomScaleNormal="71" workbookViewId="0">
      <selection activeCell="K14" sqref="K14"/>
    </sheetView>
  </sheetViews>
  <sheetFormatPr defaultColWidth="9.109375" defaultRowHeight="13.8"/>
  <cols>
    <col min="1" max="1" width="4" style="135" customWidth="1"/>
    <col min="2" max="2" width="36" style="136" customWidth="1"/>
    <col min="3" max="3" width="14.88671875" style="136" customWidth="1"/>
    <col min="4" max="4" width="7.33203125" style="136" customWidth="1"/>
    <col min="5" max="5" width="8" style="136" customWidth="1"/>
    <col min="6" max="6" width="9.33203125" style="136" customWidth="1"/>
    <col min="7" max="8" width="6.44140625" style="136" customWidth="1"/>
    <col min="9" max="9" width="2.6640625" style="136" bestFit="1" customWidth="1"/>
    <col min="10" max="10" width="5.44140625" style="136" customWidth="1"/>
    <col min="11" max="11" width="6.109375" style="136" customWidth="1"/>
    <col min="12" max="12" width="2.6640625" style="136" bestFit="1" customWidth="1"/>
    <col min="13" max="13" width="5.5546875" style="136" customWidth="1"/>
    <col min="14" max="14" width="5.44140625" style="136" customWidth="1"/>
    <col min="15" max="15" width="2.6640625" style="136" bestFit="1" customWidth="1"/>
    <col min="16" max="17" width="6.109375" style="136" customWidth="1"/>
    <col min="18" max="18" width="2.6640625" style="136" bestFit="1" customWidth="1"/>
    <col min="19" max="19" width="4.88671875" style="136" customWidth="1"/>
    <col min="20" max="20" width="5.33203125" style="136" customWidth="1"/>
    <col min="21" max="21" width="2.6640625" style="136" bestFit="1" customWidth="1"/>
    <col min="22" max="22" width="5.6640625" style="136" customWidth="1"/>
    <col min="23" max="23" width="5.109375" style="136" customWidth="1"/>
    <col min="24" max="24" width="2.6640625" style="136" bestFit="1" customWidth="1"/>
    <col min="25" max="25" width="5.6640625" style="136" customWidth="1"/>
    <col min="26" max="26" width="5" style="136" customWidth="1"/>
    <col min="27" max="27" width="2.6640625" style="136" bestFit="1" customWidth="1"/>
    <col min="28" max="28" width="4.6640625" style="136" customWidth="1"/>
    <col min="29" max="29" width="4.5546875" style="136" customWidth="1"/>
    <col min="30" max="30" width="2.6640625" style="136" bestFit="1" customWidth="1"/>
    <col min="31" max="31" width="5" style="136" customWidth="1"/>
    <col min="32" max="32" width="5.109375" style="136" customWidth="1"/>
    <col min="33" max="33" width="2.6640625" style="136" bestFit="1" customWidth="1"/>
    <col min="34" max="34" width="5" style="136" customWidth="1"/>
    <col min="35" max="35" width="5.109375" style="136" customWidth="1"/>
    <col min="36" max="36" width="2.6640625" style="136" bestFit="1" customWidth="1"/>
    <col min="37" max="37" width="4.6640625" style="136" customWidth="1"/>
    <col min="38" max="38" width="6" style="136" customWidth="1"/>
    <col min="39" max="39" width="2.6640625" style="136" bestFit="1" customWidth="1"/>
    <col min="40" max="40" width="7.21875" style="136" customWidth="1"/>
    <col min="41" max="41" width="5.33203125" style="136" customWidth="1"/>
    <col min="42" max="42" width="2.6640625" style="136" bestFit="1" customWidth="1"/>
    <col min="43" max="43" width="14.88671875" style="136" customWidth="1"/>
    <col min="44" max="16384" width="9.109375" style="136"/>
  </cols>
  <sheetData>
    <row r="1" spans="1:44">
      <c r="AE1" s="484" t="s">
        <v>297</v>
      </c>
      <c r="AF1" s="484"/>
      <c r="AG1" s="484"/>
      <c r="AH1" s="484"/>
      <c r="AI1" s="484"/>
      <c r="AJ1" s="484"/>
      <c r="AK1" s="484"/>
      <c r="AL1" s="484"/>
      <c r="AM1" s="484"/>
    </row>
    <row r="2" spans="1:44" s="138" customFormat="1" ht="15.75" customHeight="1">
      <c r="A2" s="485" t="s">
        <v>300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137"/>
      <c r="AP2" s="137"/>
    </row>
    <row r="3" spans="1:44" s="138" customFormat="1" ht="15.75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</row>
    <row r="4" spans="1:44" s="140" customFormat="1" thickBot="1">
      <c r="A4" s="139"/>
    </row>
    <row r="5" spans="1:44" s="140" customFormat="1" ht="12.75" customHeight="1" thickBot="1">
      <c r="A5" s="486" t="s">
        <v>0</v>
      </c>
      <c r="B5" s="488" t="s">
        <v>296</v>
      </c>
      <c r="C5" s="488" t="s">
        <v>265</v>
      </c>
      <c r="D5" s="490" t="s">
        <v>327</v>
      </c>
      <c r="E5" s="491"/>
      <c r="F5" s="491"/>
      <c r="G5" s="494" t="s">
        <v>255</v>
      </c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495"/>
      <c r="AQ5" s="497" t="s">
        <v>295</v>
      </c>
    </row>
    <row r="6" spans="1:44" s="140" customFormat="1" ht="66.75" customHeight="1">
      <c r="A6" s="487"/>
      <c r="B6" s="489"/>
      <c r="C6" s="489"/>
      <c r="D6" s="492"/>
      <c r="E6" s="493"/>
      <c r="F6" s="493"/>
      <c r="G6" s="381" t="s">
        <v>17</v>
      </c>
      <c r="H6" s="381"/>
      <c r="I6" s="381"/>
      <c r="J6" s="381" t="s">
        <v>18</v>
      </c>
      <c r="K6" s="381"/>
      <c r="L6" s="381"/>
      <c r="M6" s="381" t="s">
        <v>22</v>
      </c>
      <c r="N6" s="381"/>
      <c r="O6" s="381"/>
      <c r="P6" s="381" t="s">
        <v>24</v>
      </c>
      <c r="Q6" s="381"/>
      <c r="R6" s="381"/>
      <c r="S6" s="381" t="s">
        <v>25</v>
      </c>
      <c r="T6" s="381"/>
      <c r="U6" s="381"/>
      <c r="V6" s="381" t="s">
        <v>26</v>
      </c>
      <c r="W6" s="381"/>
      <c r="X6" s="381"/>
      <c r="Y6" s="381" t="s">
        <v>28</v>
      </c>
      <c r="Z6" s="381"/>
      <c r="AA6" s="381"/>
      <c r="AB6" s="381" t="s">
        <v>29</v>
      </c>
      <c r="AC6" s="381"/>
      <c r="AD6" s="381"/>
      <c r="AE6" s="381" t="s">
        <v>30</v>
      </c>
      <c r="AF6" s="381"/>
      <c r="AG6" s="381"/>
      <c r="AH6" s="381" t="s">
        <v>32</v>
      </c>
      <c r="AI6" s="381"/>
      <c r="AJ6" s="381"/>
      <c r="AK6" s="381" t="s">
        <v>33</v>
      </c>
      <c r="AL6" s="381"/>
      <c r="AM6" s="381"/>
      <c r="AN6" s="381" t="s">
        <v>34</v>
      </c>
      <c r="AO6" s="381"/>
      <c r="AP6" s="496"/>
      <c r="AQ6" s="498"/>
    </row>
    <row r="7" spans="1:44" s="144" customFormat="1" ht="27" thickBot="1">
      <c r="A7" s="141"/>
      <c r="B7" s="142"/>
      <c r="C7" s="142"/>
      <c r="D7" s="143" t="s">
        <v>20</v>
      </c>
      <c r="E7" s="143" t="s">
        <v>21</v>
      </c>
      <c r="F7" s="143" t="s">
        <v>19</v>
      </c>
      <c r="G7" s="143" t="s">
        <v>20</v>
      </c>
      <c r="H7" s="143" t="s">
        <v>21</v>
      </c>
      <c r="I7" s="143" t="s">
        <v>19</v>
      </c>
      <c r="J7" s="143" t="s">
        <v>20</v>
      </c>
      <c r="K7" s="143" t="s">
        <v>21</v>
      </c>
      <c r="L7" s="143" t="s">
        <v>19</v>
      </c>
      <c r="M7" s="143" t="s">
        <v>20</v>
      </c>
      <c r="N7" s="143" t="s">
        <v>21</v>
      </c>
      <c r="O7" s="143" t="s">
        <v>19</v>
      </c>
      <c r="P7" s="143" t="s">
        <v>20</v>
      </c>
      <c r="Q7" s="143" t="s">
        <v>21</v>
      </c>
      <c r="R7" s="143" t="s">
        <v>19</v>
      </c>
      <c r="S7" s="143" t="s">
        <v>20</v>
      </c>
      <c r="T7" s="143" t="s">
        <v>21</v>
      </c>
      <c r="U7" s="143" t="s">
        <v>19</v>
      </c>
      <c r="V7" s="143" t="s">
        <v>20</v>
      </c>
      <c r="W7" s="143" t="s">
        <v>21</v>
      </c>
      <c r="X7" s="143" t="s">
        <v>19</v>
      </c>
      <c r="Y7" s="143" t="s">
        <v>20</v>
      </c>
      <c r="Z7" s="143" t="s">
        <v>21</v>
      </c>
      <c r="AA7" s="143" t="s">
        <v>19</v>
      </c>
      <c r="AB7" s="143" t="s">
        <v>20</v>
      </c>
      <c r="AC7" s="143" t="s">
        <v>21</v>
      </c>
      <c r="AD7" s="143" t="s">
        <v>19</v>
      </c>
      <c r="AE7" s="143" t="s">
        <v>20</v>
      </c>
      <c r="AF7" s="143" t="s">
        <v>21</v>
      </c>
      <c r="AG7" s="143" t="s">
        <v>19</v>
      </c>
      <c r="AH7" s="143" t="s">
        <v>20</v>
      </c>
      <c r="AI7" s="143" t="s">
        <v>21</v>
      </c>
      <c r="AJ7" s="143" t="s">
        <v>19</v>
      </c>
      <c r="AK7" s="143" t="s">
        <v>20</v>
      </c>
      <c r="AL7" s="143" t="s">
        <v>21</v>
      </c>
      <c r="AM7" s="143" t="s">
        <v>19</v>
      </c>
      <c r="AN7" s="143" t="s">
        <v>20</v>
      </c>
      <c r="AO7" s="143" t="s">
        <v>21</v>
      </c>
      <c r="AP7" s="193" t="s">
        <v>19</v>
      </c>
      <c r="AQ7" s="499"/>
    </row>
    <row r="8" spans="1:44" s="140" customFormat="1" ht="53.4" thickBot="1">
      <c r="A8" s="145">
        <v>1</v>
      </c>
      <c r="B8" s="146" t="s">
        <v>328</v>
      </c>
      <c r="C8" s="342">
        <v>12900</v>
      </c>
      <c r="D8" s="342">
        <v>13300</v>
      </c>
      <c r="E8" s="148"/>
      <c r="F8" s="149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342">
        <v>13300</v>
      </c>
      <c r="AO8" s="147"/>
      <c r="AP8" s="148"/>
      <c r="AQ8" s="194"/>
    </row>
    <row r="9" spans="1:44" s="140" customFormat="1" ht="53.4" thickBot="1">
      <c r="A9" s="150">
        <v>2</v>
      </c>
      <c r="B9" s="151" t="s">
        <v>329</v>
      </c>
      <c r="C9" s="343">
        <v>12900</v>
      </c>
      <c r="D9" s="343">
        <v>13500</v>
      </c>
      <c r="E9" s="153"/>
      <c r="F9" s="154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43">
        <v>13500</v>
      </c>
      <c r="AO9" s="152"/>
      <c r="AP9" s="153"/>
      <c r="AQ9" s="194"/>
    </row>
    <row r="10" spans="1:44" s="140" customFormat="1" ht="40.200000000000003" thickBot="1">
      <c r="A10" s="150">
        <v>3</v>
      </c>
      <c r="B10" s="151" t="s">
        <v>330</v>
      </c>
      <c r="C10" s="343">
        <v>77.5</v>
      </c>
      <c r="D10" s="343">
        <v>77.5</v>
      </c>
      <c r="E10" s="153"/>
      <c r="F10" s="154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343">
        <v>77.5</v>
      </c>
      <c r="AO10" s="152"/>
      <c r="AP10" s="153"/>
      <c r="AQ10" s="194"/>
    </row>
    <row r="11" spans="1:44" s="140" customFormat="1" ht="40.200000000000003" thickBot="1">
      <c r="A11" s="150">
        <v>4</v>
      </c>
      <c r="B11" s="151" t="s">
        <v>331</v>
      </c>
      <c r="C11" s="343">
        <v>0</v>
      </c>
      <c r="D11" s="343">
        <v>0</v>
      </c>
      <c r="E11" s="153"/>
      <c r="F11" s="154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343">
        <v>0</v>
      </c>
      <c r="AO11" s="152"/>
      <c r="AP11" s="153"/>
      <c r="AQ11" s="194"/>
    </row>
    <row r="12" spans="1:44" s="140" customFormat="1" ht="53.4" thickBot="1">
      <c r="A12" s="150">
        <v>5</v>
      </c>
      <c r="B12" s="151" t="s">
        <v>332</v>
      </c>
      <c r="C12" s="343">
        <v>59</v>
      </c>
      <c r="D12" s="343">
        <v>59.2</v>
      </c>
      <c r="E12" s="153"/>
      <c r="F12" s="154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343">
        <v>59.2</v>
      </c>
      <c r="AO12" s="152"/>
      <c r="AP12" s="153"/>
      <c r="AQ12" s="194"/>
    </row>
    <row r="13" spans="1:44" s="140" customFormat="1" ht="53.4" thickBot="1">
      <c r="A13" s="150">
        <v>6</v>
      </c>
      <c r="B13" s="151" t="s">
        <v>333</v>
      </c>
      <c r="C13" s="343">
        <v>50</v>
      </c>
      <c r="D13" s="343">
        <v>50</v>
      </c>
      <c r="E13" s="153"/>
      <c r="F13" s="154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343">
        <v>50</v>
      </c>
      <c r="AO13" s="152"/>
      <c r="AP13" s="153"/>
      <c r="AQ13" s="194"/>
    </row>
    <row r="14" spans="1:44" s="157" customFormat="1" ht="13.2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</row>
    <row r="15" spans="1:44" s="157" customFormat="1" ht="13.2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</row>
    <row r="16" spans="1:44" s="159" customFormat="1" ht="70.95" customHeight="1">
      <c r="A16" s="500" t="s">
        <v>278</v>
      </c>
      <c r="B16" s="501"/>
      <c r="C16" s="501"/>
      <c r="D16" s="503" t="s">
        <v>281</v>
      </c>
      <c r="E16" s="503"/>
      <c r="F16" s="504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</row>
    <row r="17" spans="1:70" s="159" customFormat="1" ht="15.6">
      <c r="A17" s="160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</row>
    <row r="18" spans="1:70" s="159" customFormat="1" ht="15.6">
      <c r="A18" s="160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</row>
    <row r="19" spans="1:70" s="105" customFormat="1" ht="14.25" customHeight="1">
      <c r="A19" s="502" t="s">
        <v>277</v>
      </c>
      <c r="B19" s="502"/>
      <c r="C19" s="502"/>
      <c r="D19" s="168" t="s">
        <v>281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</row>
    <row r="20" spans="1:70" s="105" customFormat="1" ht="15.6">
      <c r="A20" s="162"/>
      <c r="B20" s="163"/>
      <c r="C20" s="163"/>
      <c r="D20" s="164"/>
      <c r="E20" s="164"/>
      <c r="F20" s="164"/>
      <c r="G20" s="165"/>
      <c r="H20" s="165"/>
      <c r="I20" s="165"/>
      <c r="J20" s="165"/>
      <c r="K20" s="165"/>
      <c r="L20" s="165"/>
      <c r="M20" s="165"/>
      <c r="N20" s="165"/>
      <c r="O20" s="165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3"/>
      <c r="BJ20" s="163"/>
      <c r="BK20" s="163"/>
      <c r="BL20" s="166"/>
      <c r="BM20" s="166"/>
      <c r="BN20" s="166"/>
    </row>
    <row r="21" spans="1:70" s="140" customFormat="1" ht="13.2">
      <c r="A21" s="106"/>
    </row>
  </sheetData>
  <mergeCells count="23">
    <mergeCell ref="AQ5:AQ7"/>
    <mergeCell ref="A16:C16"/>
    <mergeCell ref="A19:C19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6:F16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8"/>
  <sheetViews>
    <sheetView zoomScale="95" zoomScaleNormal="95" workbookViewId="0">
      <selection activeCell="C18" sqref="C18"/>
    </sheetView>
  </sheetViews>
  <sheetFormatPr defaultRowHeight="14.4"/>
  <cols>
    <col min="1" max="1" width="4.33203125" style="175" customWidth="1"/>
    <col min="2" max="2" width="36.88671875" style="175" customWidth="1"/>
    <col min="3" max="3" width="98.33203125" style="175" customWidth="1"/>
    <col min="4" max="256" width="8.88671875" style="175"/>
    <col min="257" max="257" width="4.33203125" style="175" customWidth="1"/>
    <col min="258" max="258" width="35.6640625" style="175" customWidth="1"/>
    <col min="259" max="259" width="40.5546875" style="175" customWidth="1"/>
    <col min="260" max="512" width="8.88671875" style="175"/>
    <col min="513" max="513" width="4.33203125" style="175" customWidth="1"/>
    <col min="514" max="514" width="35.6640625" style="175" customWidth="1"/>
    <col min="515" max="515" width="40.5546875" style="175" customWidth="1"/>
    <col min="516" max="768" width="8.88671875" style="175"/>
    <col min="769" max="769" width="4.33203125" style="175" customWidth="1"/>
    <col min="770" max="770" width="35.6640625" style="175" customWidth="1"/>
    <col min="771" max="771" width="40.5546875" style="175" customWidth="1"/>
    <col min="772" max="1024" width="8.88671875" style="175"/>
    <col min="1025" max="1025" width="4.33203125" style="175" customWidth="1"/>
    <col min="1026" max="1026" width="35.6640625" style="175" customWidth="1"/>
    <col min="1027" max="1027" width="40.5546875" style="175" customWidth="1"/>
    <col min="1028" max="1280" width="8.88671875" style="175"/>
    <col min="1281" max="1281" width="4.33203125" style="175" customWidth="1"/>
    <col min="1282" max="1282" width="35.6640625" style="175" customWidth="1"/>
    <col min="1283" max="1283" width="40.5546875" style="175" customWidth="1"/>
    <col min="1284" max="1536" width="8.88671875" style="175"/>
    <col min="1537" max="1537" width="4.33203125" style="175" customWidth="1"/>
    <col min="1538" max="1538" width="35.6640625" style="175" customWidth="1"/>
    <col min="1539" max="1539" width="40.5546875" style="175" customWidth="1"/>
    <col min="1540" max="1792" width="8.88671875" style="175"/>
    <col min="1793" max="1793" width="4.33203125" style="175" customWidth="1"/>
    <col min="1794" max="1794" width="35.6640625" style="175" customWidth="1"/>
    <col min="1795" max="1795" width="40.5546875" style="175" customWidth="1"/>
    <col min="1796" max="2048" width="8.88671875" style="175"/>
    <col min="2049" max="2049" width="4.33203125" style="175" customWidth="1"/>
    <col min="2050" max="2050" width="35.6640625" style="175" customWidth="1"/>
    <col min="2051" max="2051" width="40.5546875" style="175" customWidth="1"/>
    <col min="2052" max="2304" width="8.88671875" style="175"/>
    <col min="2305" max="2305" width="4.33203125" style="175" customWidth="1"/>
    <col min="2306" max="2306" width="35.6640625" style="175" customWidth="1"/>
    <col min="2307" max="2307" width="40.5546875" style="175" customWidth="1"/>
    <col min="2308" max="2560" width="8.88671875" style="175"/>
    <col min="2561" max="2561" width="4.33203125" style="175" customWidth="1"/>
    <col min="2562" max="2562" width="35.6640625" style="175" customWidth="1"/>
    <col min="2563" max="2563" width="40.5546875" style="175" customWidth="1"/>
    <col min="2564" max="2816" width="8.88671875" style="175"/>
    <col min="2817" max="2817" width="4.33203125" style="175" customWidth="1"/>
    <col min="2818" max="2818" width="35.6640625" style="175" customWidth="1"/>
    <col min="2819" max="2819" width="40.5546875" style="175" customWidth="1"/>
    <col min="2820" max="3072" width="8.88671875" style="175"/>
    <col min="3073" max="3073" width="4.33203125" style="175" customWidth="1"/>
    <col min="3074" max="3074" width="35.6640625" style="175" customWidth="1"/>
    <col min="3075" max="3075" width="40.5546875" style="175" customWidth="1"/>
    <col min="3076" max="3328" width="8.88671875" style="175"/>
    <col min="3329" max="3329" width="4.33203125" style="175" customWidth="1"/>
    <col min="3330" max="3330" width="35.6640625" style="175" customWidth="1"/>
    <col min="3331" max="3331" width="40.5546875" style="175" customWidth="1"/>
    <col min="3332" max="3584" width="8.88671875" style="175"/>
    <col min="3585" max="3585" width="4.33203125" style="175" customWidth="1"/>
    <col min="3586" max="3586" width="35.6640625" style="175" customWidth="1"/>
    <col min="3587" max="3587" width="40.5546875" style="175" customWidth="1"/>
    <col min="3588" max="3840" width="8.88671875" style="175"/>
    <col min="3841" max="3841" width="4.33203125" style="175" customWidth="1"/>
    <col min="3842" max="3842" width="35.6640625" style="175" customWidth="1"/>
    <col min="3843" max="3843" width="40.5546875" style="175" customWidth="1"/>
    <col min="3844" max="4096" width="8.88671875" style="175"/>
    <col min="4097" max="4097" width="4.33203125" style="175" customWidth="1"/>
    <col min="4098" max="4098" width="35.6640625" style="175" customWidth="1"/>
    <col min="4099" max="4099" width="40.5546875" style="175" customWidth="1"/>
    <col min="4100" max="4352" width="8.88671875" style="175"/>
    <col min="4353" max="4353" width="4.33203125" style="175" customWidth="1"/>
    <col min="4354" max="4354" width="35.6640625" style="175" customWidth="1"/>
    <col min="4355" max="4355" width="40.5546875" style="175" customWidth="1"/>
    <col min="4356" max="4608" width="8.88671875" style="175"/>
    <col min="4609" max="4609" width="4.33203125" style="175" customWidth="1"/>
    <col min="4610" max="4610" width="35.6640625" style="175" customWidth="1"/>
    <col min="4611" max="4611" width="40.5546875" style="175" customWidth="1"/>
    <col min="4612" max="4864" width="8.88671875" style="175"/>
    <col min="4865" max="4865" width="4.33203125" style="175" customWidth="1"/>
    <col min="4866" max="4866" width="35.6640625" style="175" customWidth="1"/>
    <col min="4867" max="4867" width="40.5546875" style="175" customWidth="1"/>
    <col min="4868" max="5120" width="8.88671875" style="175"/>
    <col min="5121" max="5121" width="4.33203125" style="175" customWidth="1"/>
    <col min="5122" max="5122" width="35.6640625" style="175" customWidth="1"/>
    <col min="5123" max="5123" width="40.5546875" style="175" customWidth="1"/>
    <col min="5124" max="5376" width="8.88671875" style="175"/>
    <col min="5377" max="5377" width="4.33203125" style="175" customWidth="1"/>
    <col min="5378" max="5378" width="35.6640625" style="175" customWidth="1"/>
    <col min="5379" max="5379" width="40.5546875" style="175" customWidth="1"/>
    <col min="5380" max="5632" width="8.88671875" style="175"/>
    <col min="5633" max="5633" width="4.33203125" style="175" customWidth="1"/>
    <col min="5634" max="5634" width="35.6640625" style="175" customWidth="1"/>
    <col min="5635" max="5635" width="40.5546875" style="175" customWidth="1"/>
    <col min="5636" max="5888" width="8.88671875" style="175"/>
    <col min="5889" max="5889" width="4.33203125" style="175" customWidth="1"/>
    <col min="5890" max="5890" width="35.6640625" style="175" customWidth="1"/>
    <col min="5891" max="5891" width="40.5546875" style="175" customWidth="1"/>
    <col min="5892" max="6144" width="8.88671875" style="175"/>
    <col min="6145" max="6145" width="4.33203125" style="175" customWidth="1"/>
    <col min="6146" max="6146" width="35.6640625" style="175" customWidth="1"/>
    <col min="6147" max="6147" width="40.5546875" style="175" customWidth="1"/>
    <col min="6148" max="6400" width="8.88671875" style="175"/>
    <col min="6401" max="6401" width="4.33203125" style="175" customWidth="1"/>
    <col min="6402" max="6402" width="35.6640625" style="175" customWidth="1"/>
    <col min="6403" max="6403" width="40.5546875" style="175" customWidth="1"/>
    <col min="6404" max="6656" width="8.88671875" style="175"/>
    <col min="6657" max="6657" width="4.33203125" style="175" customWidth="1"/>
    <col min="6658" max="6658" width="35.6640625" style="175" customWidth="1"/>
    <col min="6659" max="6659" width="40.5546875" style="175" customWidth="1"/>
    <col min="6660" max="6912" width="8.88671875" style="175"/>
    <col min="6913" max="6913" width="4.33203125" style="175" customWidth="1"/>
    <col min="6914" max="6914" width="35.6640625" style="175" customWidth="1"/>
    <col min="6915" max="6915" width="40.5546875" style="175" customWidth="1"/>
    <col min="6916" max="7168" width="8.88671875" style="175"/>
    <col min="7169" max="7169" width="4.33203125" style="175" customWidth="1"/>
    <col min="7170" max="7170" width="35.6640625" style="175" customWidth="1"/>
    <col min="7171" max="7171" width="40.5546875" style="175" customWidth="1"/>
    <col min="7172" max="7424" width="8.88671875" style="175"/>
    <col min="7425" max="7425" width="4.33203125" style="175" customWidth="1"/>
    <col min="7426" max="7426" width="35.6640625" style="175" customWidth="1"/>
    <col min="7427" max="7427" width="40.5546875" style="175" customWidth="1"/>
    <col min="7428" max="7680" width="8.88671875" style="175"/>
    <col min="7681" max="7681" width="4.33203125" style="175" customWidth="1"/>
    <col min="7682" max="7682" width="35.6640625" style="175" customWidth="1"/>
    <col min="7683" max="7683" width="40.5546875" style="175" customWidth="1"/>
    <col min="7684" max="7936" width="8.88671875" style="175"/>
    <col min="7937" max="7937" width="4.33203125" style="175" customWidth="1"/>
    <col min="7938" max="7938" width="35.6640625" style="175" customWidth="1"/>
    <col min="7939" max="7939" width="40.5546875" style="175" customWidth="1"/>
    <col min="7940" max="8192" width="8.88671875" style="175"/>
    <col min="8193" max="8193" width="4.33203125" style="175" customWidth="1"/>
    <col min="8194" max="8194" width="35.6640625" style="175" customWidth="1"/>
    <col min="8195" max="8195" width="40.5546875" style="175" customWidth="1"/>
    <col min="8196" max="8448" width="8.88671875" style="175"/>
    <col min="8449" max="8449" width="4.33203125" style="175" customWidth="1"/>
    <col min="8450" max="8450" width="35.6640625" style="175" customWidth="1"/>
    <col min="8451" max="8451" width="40.5546875" style="175" customWidth="1"/>
    <col min="8452" max="8704" width="8.88671875" style="175"/>
    <col min="8705" max="8705" width="4.33203125" style="175" customWidth="1"/>
    <col min="8706" max="8706" width="35.6640625" style="175" customWidth="1"/>
    <col min="8707" max="8707" width="40.5546875" style="175" customWidth="1"/>
    <col min="8708" max="8960" width="8.88671875" style="175"/>
    <col min="8961" max="8961" width="4.33203125" style="175" customWidth="1"/>
    <col min="8962" max="8962" width="35.6640625" style="175" customWidth="1"/>
    <col min="8963" max="8963" width="40.5546875" style="175" customWidth="1"/>
    <col min="8964" max="9216" width="8.88671875" style="175"/>
    <col min="9217" max="9217" width="4.33203125" style="175" customWidth="1"/>
    <col min="9218" max="9218" width="35.6640625" style="175" customWidth="1"/>
    <col min="9219" max="9219" width="40.5546875" style="175" customWidth="1"/>
    <col min="9220" max="9472" width="8.88671875" style="175"/>
    <col min="9473" max="9473" width="4.33203125" style="175" customWidth="1"/>
    <col min="9474" max="9474" width="35.6640625" style="175" customWidth="1"/>
    <col min="9475" max="9475" width="40.5546875" style="175" customWidth="1"/>
    <col min="9476" max="9728" width="8.88671875" style="175"/>
    <col min="9729" max="9729" width="4.33203125" style="175" customWidth="1"/>
    <col min="9730" max="9730" width="35.6640625" style="175" customWidth="1"/>
    <col min="9731" max="9731" width="40.5546875" style="175" customWidth="1"/>
    <col min="9732" max="9984" width="8.88671875" style="175"/>
    <col min="9985" max="9985" width="4.33203125" style="175" customWidth="1"/>
    <col min="9986" max="9986" width="35.6640625" style="175" customWidth="1"/>
    <col min="9987" max="9987" width="40.5546875" style="175" customWidth="1"/>
    <col min="9988" max="10240" width="8.88671875" style="175"/>
    <col min="10241" max="10241" width="4.33203125" style="175" customWidth="1"/>
    <col min="10242" max="10242" width="35.6640625" style="175" customWidth="1"/>
    <col min="10243" max="10243" width="40.5546875" style="175" customWidth="1"/>
    <col min="10244" max="10496" width="8.88671875" style="175"/>
    <col min="10497" max="10497" width="4.33203125" style="175" customWidth="1"/>
    <col min="10498" max="10498" width="35.6640625" style="175" customWidth="1"/>
    <col min="10499" max="10499" width="40.5546875" style="175" customWidth="1"/>
    <col min="10500" max="10752" width="8.88671875" style="175"/>
    <col min="10753" max="10753" width="4.33203125" style="175" customWidth="1"/>
    <col min="10754" max="10754" width="35.6640625" style="175" customWidth="1"/>
    <col min="10755" max="10755" width="40.5546875" style="175" customWidth="1"/>
    <col min="10756" max="11008" width="8.88671875" style="175"/>
    <col min="11009" max="11009" width="4.33203125" style="175" customWidth="1"/>
    <col min="11010" max="11010" width="35.6640625" style="175" customWidth="1"/>
    <col min="11011" max="11011" width="40.5546875" style="175" customWidth="1"/>
    <col min="11012" max="11264" width="8.88671875" style="175"/>
    <col min="11265" max="11265" width="4.33203125" style="175" customWidth="1"/>
    <col min="11266" max="11266" width="35.6640625" style="175" customWidth="1"/>
    <col min="11267" max="11267" width="40.5546875" style="175" customWidth="1"/>
    <col min="11268" max="11520" width="8.88671875" style="175"/>
    <col min="11521" max="11521" width="4.33203125" style="175" customWidth="1"/>
    <col min="11522" max="11522" width="35.6640625" style="175" customWidth="1"/>
    <col min="11523" max="11523" width="40.5546875" style="175" customWidth="1"/>
    <col min="11524" max="11776" width="8.88671875" style="175"/>
    <col min="11777" max="11777" width="4.33203125" style="175" customWidth="1"/>
    <col min="11778" max="11778" width="35.6640625" style="175" customWidth="1"/>
    <col min="11779" max="11779" width="40.5546875" style="175" customWidth="1"/>
    <col min="11780" max="12032" width="8.88671875" style="175"/>
    <col min="12033" max="12033" width="4.33203125" style="175" customWidth="1"/>
    <col min="12034" max="12034" width="35.6640625" style="175" customWidth="1"/>
    <col min="12035" max="12035" width="40.5546875" style="175" customWidth="1"/>
    <col min="12036" max="12288" width="8.88671875" style="175"/>
    <col min="12289" max="12289" width="4.33203125" style="175" customWidth="1"/>
    <col min="12290" max="12290" width="35.6640625" style="175" customWidth="1"/>
    <col min="12291" max="12291" width="40.5546875" style="175" customWidth="1"/>
    <col min="12292" max="12544" width="8.88671875" style="175"/>
    <col min="12545" max="12545" width="4.33203125" style="175" customWidth="1"/>
    <col min="12546" max="12546" width="35.6640625" style="175" customWidth="1"/>
    <col min="12547" max="12547" width="40.5546875" style="175" customWidth="1"/>
    <col min="12548" max="12800" width="8.88671875" style="175"/>
    <col min="12801" max="12801" width="4.33203125" style="175" customWidth="1"/>
    <col min="12802" max="12802" width="35.6640625" style="175" customWidth="1"/>
    <col min="12803" max="12803" width="40.5546875" style="175" customWidth="1"/>
    <col min="12804" max="13056" width="8.88671875" style="175"/>
    <col min="13057" max="13057" width="4.33203125" style="175" customWidth="1"/>
    <col min="13058" max="13058" width="35.6640625" style="175" customWidth="1"/>
    <col min="13059" max="13059" width="40.5546875" style="175" customWidth="1"/>
    <col min="13060" max="13312" width="8.88671875" style="175"/>
    <col min="13313" max="13313" width="4.33203125" style="175" customWidth="1"/>
    <col min="13314" max="13314" width="35.6640625" style="175" customWidth="1"/>
    <col min="13315" max="13315" width="40.5546875" style="175" customWidth="1"/>
    <col min="13316" max="13568" width="8.88671875" style="175"/>
    <col min="13569" max="13569" width="4.33203125" style="175" customWidth="1"/>
    <col min="13570" max="13570" width="35.6640625" style="175" customWidth="1"/>
    <col min="13571" max="13571" width="40.5546875" style="175" customWidth="1"/>
    <col min="13572" max="13824" width="8.88671875" style="175"/>
    <col min="13825" max="13825" width="4.33203125" style="175" customWidth="1"/>
    <col min="13826" max="13826" width="35.6640625" style="175" customWidth="1"/>
    <col min="13827" max="13827" width="40.5546875" style="175" customWidth="1"/>
    <col min="13828" max="14080" width="8.88671875" style="175"/>
    <col min="14081" max="14081" width="4.33203125" style="175" customWidth="1"/>
    <col min="14082" max="14082" width="35.6640625" style="175" customWidth="1"/>
    <col min="14083" max="14083" width="40.5546875" style="175" customWidth="1"/>
    <col min="14084" max="14336" width="8.88671875" style="175"/>
    <col min="14337" max="14337" width="4.33203125" style="175" customWidth="1"/>
    <col min="14338" max="14338" width="35.6640625" style="175" customWidth="1"/>
    <col min="14339" max="14339" width="40.5546875" style="175" customWidth="1"/>
    <col min="14340" max="14592" width="8.88671875" style="175"/>
    <col min="14593" max="14593" width="4.33203125" style="175" customWidth="1"/>
    <col min="14594" max="14594" width="35.6640625" style="175" customWidth="1"/>
    <col min="14595" max="14595" width="40.5546875" style="175" customWidth="1"/>
    <col min="14596" max="14848" width="8.88671875" style="175"/>
    <col min="14849" max="14849" width="4.33203125" style="175" customWidth="1"/>
    <col min="14850" max="14850" width="35.6640625" style="175" customWidth="1"/>
    <col min="14851" max="14851" width="40.5546875" style="175" customWidth="1"/>
    <col min="14852" max="15104" width="8.88671875" style="175"/>
    <col min="15105" max="15105" width="4.33203125" style="175" customWidth="1"/>
    <col min="15106" max="15106" width="35.6640625" style="175" customWidth="1"/>
    <col min="15107" max="15107" width="40.5546875" style="175" customWidth="1"/>
    <col min="15108" max="15360" width="8.88671875" style="175"/>
    <col min="15361" max="15361" width="4.33203125" style="175" customWidth="1"/>
    <col min="15362" max="15362" width="35.6640625" style="175" customWidth="1"/>
    <col min="15363" max="15363" width="40.5546875" style="175" customWidth="1"/>
    <col min="15364" max="15616" width="8.88671875" style="175"/>
    <col min="15617" max="15617" width="4.33203125" style="175" customWidth="1"/>
    <col min="15618" max="15618" width="35.6640625" style="175" customWidth="1"/>
    <col min="15619" max="15619" width="40.5546875" style="175" customWidth="1"/>
    <col min="15620" max="15872" width="8.88671875" style="175"/>
    <col min="15873" max="15873" width="4.33203125" style="175" customWidth="1"/>
    <col min="15874" max="15874" width="35.6640625" style="175" customWidth="1"/>
    <col min="15875" max="15875" width="40.5546875" style="175" customWidth="1"/>
    <col min="15876" max="16128" width="8.88671875" style="175"/>
    <col min="16129" max="16129" width="4.33203125" style="175" customWidth="1"/>
    <col min="16130" max="16130" width="35.6640625" style="175" customWidth="1"/>
    <col min="16131" max="16131" width="40.5546875" style="175" customWidth="1"/>
    <col min="16132" max="16384" width="8.88671875" style="175"/>
  </cols>
  <sheetData>
    <row r="1" spans="1:47" ht="22.5" customHeight="1">
      <c r="A1" s="172"/>
      <c r="B1" s="173"/>
      <c r="C1" s="174" t="s">
        <v>260</v>
      </c>
      <c r="D1" s="173"/>
      <c r="E1" s="173"/>
      <c r="F1" s="173"/>
      <c r="G1" s="173"/>
      <c r="H1" s="173"/>
      <c r="I1" s="173"/>
      <c r="J1" s="173"/>
      <c r="K1" s="173"/>
    </row>
    <row r="2" spans="1:47" ht="44.4" customHeight="1">
      <c r="A2" s="172"/>
      <c r="B2" s="505" t="s">
        <v>301</v>
      </c>
      <c r="C2" s="505"/>
      <c r="D2" s="176"/>
      <c r="E2" s="176"/>
      <c r="F2" s="176"/>
      <c r="G2" s="176"/>
      <c r="H2" s="176"/>
      <c r="I2" s="176"/>
      <c r="J2" s="176"/>
      <c r="K2" s="176"/>
    </row>
    <row r="3" spans="1:47" s="178" customFormat="1" ht="40.200000000000003" customHeight="1">
      <c r="A3" s="179" t="s">
        <v>267</v>
      </c>
      <c r="B3" s="169" t="s">
        <v>273</v>
      </c>
      <c r="C3" s="191"/>
      <c r="D3" s="177"/>
      <c r="E3" s="177"/>
      <c r="F3" s="177"/>
      <c r="G3" s="177"/>
      <c r="H3" s="177"/>
      <c r="I3" s="177"/>
      <c r="J3" s="177"/>
      <c r="K3" s="177"/>
    </row>
    <row r="4" spans="1:47" s="178" customFormat="1" ht="26.4">
      <c r="A4" s="179" t="s">
        <v>268</v>
      </c>
      <c r="B4" s="169" t="s">
        <v>276</v>
      </c>
      <c r="C4" s="191"/>
      <c r="D4" s="177"/>
      <c r="E4" s="177"/>
      <c r="F4" s="177"/>
      <c r="G4" s="177"/>
      <c r="H4" s="177"/>
      <c r="I4" s="177"/>
      <c r="J4" s="177"/>
      <c r="K4" s="177"/>
    </row>
    <row r="5" spans="1:47" s="181" customFormat="1" ht="15" customHeight="1">
      <c r="A5" s="179" t="s">
        <v>6</v>
      </c>
      <c r="B5" s="169"/>
      <c r="C5" s="374"/>
      <c r="D5" s="180"/>
      <c r="E5" s="180"/>
      <c r="F5" s="180"/>
      <c r="G5" s="180"/>
      <c r="H5" s="180"/>
      <c r="I5" s="180"/>
      <c r="J5" s="180"/>
      <c r="K5" s="180"/>
    </row>
    <row r="6" spans="1:47" s="181" customFormat="1" ht="15" customHeight="1">
      <c r="A6" s="179" t="s">
        <v>7</v>
      </c>
      <c r="B6" s="169"/>
      <c r="C6" s="380"/>
      <c r="D6" s="180"/>
      <c r="E6" s="180"/>
      <c r="F6" s="180"/>
      <c r="G6" s="180"/>
      <c r="H6" s="180"/>
      <c r="I6" s="180"/>
      <c r="J6" s="180"/>
      <c r="K6" s="180"/>
    </row>
    <row r="7" spans="1:47" s="181" customFormat="1" ht="15" customHeight="1">
      <c r="A7" s="179" t="s">
        <v>8</v>
      </c>
      <c r="B7" s="169"/>
      <c r="C7" s="380"/>
      <c r="D7" s="180"/>
      <c r="E7" s="180"/>
      <c r="F7" s="180"/>
      <c r="G7" s="180"/>
      <c r="H7" s="180"/>
      <c r="I7" s="180"/>
      <c r="J7" s="180"/>
      <c r="K7" s="180"/>
    </row>
    <row r="8" spans="1:47" s="181" customFormat="1" ht="15" customHeight="1">
      <c r="A8" s="179" t="s">
        <v>14</v>
      </c>
      <c r="B8" s="169"/>
      <c r="C8" s="380"/>
      <c r="D8" s="180"/>
      <c r="E8" s="180"/>
      <c r="F8" s="180"/>
      <c r="G8" s="180"/>
      <c r="H8" s="180"/>
      <c r="I8" s="180"/>
      <c r="J8" s="180"/>
      <c r="K8" s="180"/>
    </row>
    <row r="9" spans="1:47" s="181" customFormat="1" ht="15" customHeight="1">
      <c r="A9" s="179" t="s">
        <v>15</v>
      </c>
      <c r="B9" s="169"/>
      <c r="C9" s="375"/>
      <c r="D9" s="180"/>
      <c r="E9" s="180"/>
      <c r="F9" s="180"/>
      <c r="G9" s="180"/>
      <c r="H9" s="180"/>
      <c r="I9" s="180"/>
      <c r="J9" s="180"/>
      <c r="K9" s="180"/>
    </row>
    <row r="10" spans="1:47" ht="15.75" customHeight="1">
      <c r="A10" s="179"/>
      <c r="B10" s="169" t="s">
        <v>274</v>
      </c>
      <c r="C10" s="191"/>
      <c r="D10" s="180"/>
      <c r="E10" s="180"/>
      <c r="F10" s="180"/>
      <c r="G10" s="180"/>
      <c r="H10" s="180"/>
      <c r="I10" s="180"/>
      <c r="J10" s="180"/>
      <c r="K10" s="180"/>
    </row>
    <row r="11" spans="1:47" s="178" customFormat="1" ht="52.8">
      <c r="A11" s="192" t="s">
        <v>269</v>
      </c>
      <c r="B11" s="169" t="s">
        <v>283</v>
      </c>
      <c r="C11" s="191"/>
      <c r="D11" s="177"/>
      <c r="E11" s="177"/>
      <c r="F11" s="177"/>
      <c r="G11" s="177"/>
      <c r="H11" s="177"/>
      <c r="I11" s="177"/>
      <c r="J11" s="177"/>
      <c r="K11" s="177"/>
    </row>
    <row r="12" spans="1:47">
      <c r="A12" s="182"/>
      <c r="B12" s="183" t="s">
        <v>275</v>
      </c>
      <c r="C12" s="184"/>
      <c r="D12" s="176"/>
      <c r="E12" s="176"/>
      <c r="F12" s="176"/>
      <c r="G12" s="176"/>
      <c r="H12" s="176"/>
      <c r="I12" s="176"/>
      <c r="J12" s="176"/>
      <c r="K12" s="176"/>
    </row>
    <row r="13" spans="1:47">
      <c r="A13" s="182"/>
      <c r="B13" s="185"/>
      <c r="C13" s="186"/>
      <c r="D13" s="176"/>
      <c r="E13" s="176"/>
      <c r="F13" s="176"/>
      <c r="G13" s="176"/>
      <c r="H13" s="176"/>
      <c r="I13" s="176"/>
      <c r="J13" s="176"/>
      <c r="K13" s="176"/>
    </row>
    <row r="14" spans="1:47">
      <c r="A14" s="182"/>
      <c r="B14" s="185"/>
      <c r="C14" s="185"/>
      <c r="D14" s="176"/>
      <c r="E14" s="176"/>
      <c r="F14" s="176"/>
      <c r="G14" s="176"/>
      <c r="H14" s="176"/>
      <c r="I14" s="176"/>
      <c r="J14" s="176"/>
      <c r="K14" s="176"/>
    </row>
    <row r="15" spans="1:47" s="180" customFormat="1" ht="34.5" customHeight="1">
      <c r="A15" s="506" t="s">
        <v>279</v>
      </c>
      <c r="B15" s="506"/>
      <c r="C15" s="506"/>
      <c r="D15" s="506"/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6"/>
      <c r="AA15" s="506"/>
      <c r="AB15" s="506"/>
      <c r="AC15" s="506"/>
      <c r="AD15" s="506"/>
      <c r="AE15" s="506"/>
      <c r="AF15" s="506"/>
      <c r="AG15" s="506"/>
      <c r="AH15" s="506"/>
      <c r="AI15" s="506"/>
      <c r="AJ15" s="506"/>
      <c r="AK15" s="506"/>
      <c r="AL15" s="506"/>
      <c r="AM15" s="506"/>
      <c r="AN15" s="506"/>
      <c r="AO15" s="506"/>
      <c r="AP15" s="506"/>
      <c r="AQ15" s="506"/>
      <c r="AR15" s="506"/>
      <c r="AS15" s="506"/>
      <c r="AT15" s="506"/>
      <c r="AU15" s="187"/>
    </row>
    <row r="16" spans="1:47">
      <c r="A16" s="172"/>
      <c r="B16" s="188"/>
      <c r="C16" s="188"/>
      <c r="D16" s="176"/>
      <c r="E16" s="176"/>
      <c r="F16" s="176"/>
      <c r="G16" s="176"/>
      <c r="H16" s="176"/>
      <c r="I16" s="176"/>
      <c r="J16" s="176"/>
      <c r="K16" s="176"/>
    </row>
    <row r="17" spans="1:11">
      <c r="A17" s="172"/>
      <c r="B17" s="507" t="s">
        <v>280</v>
      </c>
      <c r="C17" s="507"/>
      <c r="D17" s="507"/>
      <c r="E17" s="507"/>
      <c r="F17" s="507"/>
      <c r="G17" s="507"/>
      <c r="H17" s="507"/>
      <c r="I17" s="507"/>
      <c r="J17" s="176"/>
      <c r="K17" s="176"/>
    </row>
    <row r="18" spans="1:11">
      <c r="A18" s="172"/>
      <c r="B18" s="189"/>
      <c r="C18" s="190"/>
      <c r="D18" s="173"/>
      <c r="E18" s="173"/>
      <c r="F18" s="173"/>
      <c r="G18" s="173"/>
      <c r="H18" s="173"/>
      <c r="I18" s="173"/>
      <c r="J18" s="173"/>
      <c r="K18" s="173"/>
    </row>
  </sheetData>
  <mergeCells count="4">
    <mergeCell ref="B2:C2"/>
    <mergeCell ref="C5:C9"/>
    <mergeCell ref="A15:AT15"/>
    <mergeCell ref="B17:I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2018-12-05T04:13:53Z</cp:lastPrinted>
  <dcterms:created xsi:type="dcterms:W3CDTF">2011-05-17T05:04:33Z</dcterms:created>
  <dcterms:modified xsi:type="dcterms:W3CDTF">2019-04-11T05:51:18Z</dcterms:modified>
</cp:coreProperties>
</file>